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firstSheet="5" activeTab="11"/>
  </bookViews>
  <sheets>
    <sheet name="leden 2012" sheetId="1" r:id="rId1"/>
    <sheet name="únor 2012" sheetId="2" r:id="rId2"/>
    <sheet name="březen 2012" sheetId="3" r:id="rId3"/>
    <sheet name="duben 2012" sheetId="4" r:id="rId4"/>
    <sheet name="květen 2012" sheetId="5" r:id="rId5"/>
    <sheet name="červen 2012" sheetId="6" r:id="rId6"/>
    <sheet name="červenec 2012" sheetId="7" r:id="rId7"/>
    <sheet name="srpen 2012" sheetId="8" r:id="rId8"/>
    <sheet name="září 2012" sheetId="9" r:id="rId9"/>
    <sheet name="říjen 2012" sheetId="10" r:id="rId10"/>
    <sheet name="listopad 2012" sheetId="11" r:id="rId11"/>
    <sheet name="prosinec 2012" sheetId="12" r:id="rId12"/>
  </sheets>
  <calcPr calcId="125725"/>
</workbook>
</file>

<file path=xl/calcChain.xml><?xml version="1.0" encoding="utf-8"?>
<calcChain xmlns="http://schemas.openxmlformats.org/spreadsheetml/2006/main">
  <c r="B16" i="11"/>
  <c r="B20" s="1"/>
  <c r="C15"/>
  <c r="C14"/>
  <c r="C13"/>
  <c r="C12"/>
  <c r="C11"/>
  <c r="C10"/>
  <c r="C9"/>
  <c r="C8"/>
  <c r="C7"/>
  <c r="C6"/>
  <c r="C5"/>
  <c r="B16" i="10"/>
  <c r="B20" s="1"/>
  <c r="C15"/>
  <c r="C14"/>
  <c r="C13"/>
  <c r="C12"/>
  <c r="C11"/>
  <c r="C10"/>
  <c r="C9"/>
  <c r="C8"/>
  <c r="C7"/>
  <c r="C6"/>
  <c r="C5"/>
  <c r="B16" i="8"/>
  <c r="B20" s="1"/>
  <c r="C15"/>
  <c r="C14"/>
  <c r="C13"/>
  <c r="C12"/>
  <c r="C11"/>
  <c r="C10"/>
  <c r="C9"/>
  <c r="C8"/>
  <c r="C7"/>
  <c r="C6"/>
  <c r="C5"/>
  <c r="B16" i="7"/>
  <c r="B20" s="1"/>
  <c r="C15"/>
  <c r="C14"/>
  <c r="C13"/>
  <c r="C12"/>
  <c r="C11"/>
  <c r="C10"/>
  <c r="C9"/>
  <c r="C8"/>
  <c r="C7"/>
  <c r="C6"/>
  <c r="C5"/>
  <c r="B16" i="6"/>
  <c r="B20" s="1"/>
  <c r="C15"/>
  <c r="C14"/>
  <c r="C13"/>
  <c r="C12"/>
  <c r="C11"/>
  <c r="C10"/>
  <c r="C9"/>
  <c r="C8"/>
  <c r="C7"/>
  <c r="C6"/>
  <c r="C5"/>
  <c r="B16" i="5"/>
  <c r="B20" s="1"/>
  <c r="C15"/>
  <c r="C14"/>
  <c r="C13"/>
  <c r="C12"/>
  <c r="C11"/>
  <c r="C10"/>
  <c r="C9"/>
  <c r="C8"/>
  <c r="C7"/>
  <c r="C6"/>
  <c r="C5"/>
  <c r="D20" i="11" l="1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10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8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7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6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5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B16" i="4"/>
  <c r="B20" s="1"/>
  <c r="C15"/>
  <c r="C14"/>
  <c r="C13"/>
  <c r="C12"/>
  <c r="C11"/>
  <c r="C10"/>
  <c r="C9"/>
  <c r="C8"/>
  <c r="C7"/>
  <c r="C6"/>
  <c r="C5"/>
  <c r="B16" i="3"/>
  <c r="B20" s="1"/>
  <c r="C15"/>
  <c r="C14"/>
  <c r="C13"/>
  <c r="C12"/>
  <c r="C11"/>
  <c r="C10"/>
  <c r="C9"/>
  <c r="C8"/>
  <c r="C7"/>
  <c r="C6"/>
  <c r="C5"/>
  <c r="B16" i="2"/>
  <c r="B20" s="1"/>
  <c r="C15"/>
  <c r="C14"/>
  <c r="C13"/>
  <c r="C12"/>
  <c r="C11"/>
  <c r="C10"/>
  <c r="C9"/>
  <c r="C8"/>
  <c r="C7"/>
  <c r="C6"/>
  <c r="C5"/>
  <c r="B16" i="1"/>
  <c r="B20"/>
  <c r="C5"/>
  <c r="C6"/>
  <c r="C7"/>
  <c r="C8"/>
  <c r="C9"/>
  <c r="C10"/>
  <c r="C11"/>
  <c r="C12"/>
  <c r="C13"/>
  <c r="C14"/>
  <c r="C15"/>
  <c r="C16"/>
  <c r="C17"/>
  <c r="C18"/>
  <c r="C19"/>
  <c r="D20"/>
  <c r="D19"/>
  <c r="D18"/>
  <c r="D17"/>
  <c r="D15"/>
  <c r="D14"/>
  <c r="D13"/>
  <c r="D12"/>
  <c r="D11"/>
  <c r="D10"/>
  <c r="D9"/>
  <c r="D8"/>
  <c r="D7"/>
  <c r="D6"/>
  <c r="D5"/>
  <c r="C20"/>
  <c r="D16"/>
  <c r="D20" i="4" l="1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3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D20" i="2"/>
  <c r="C20"/>
  <c r="D19"/>
  <c r="D18"/>
  <c r="D17"/>
  <c r="D15"/>
  <c r="D14"/>
  <c r="D13"/>
  <c r="D12"/>
  <c r="D11"/>
  <c r="D10"/>
  <c r="D9"/>
  <c r="D8"/>
  <c r="D7"/>
  <c r="D6"/>
  <c r="D5"/>
  <c r="C16"/>
  <c r="D16"/>
  <c r="C17"/>
  <c r="C18"/>
  <c r="C19"/>
  <c r="B16" i="9"/>
  <c r="C15" s="1"/>
  <c r="B20"/>
  <c r="D9" s="1"/>
  <c r="D5"/>
  <c r="D6" l="1"/>
  <c r="D7"/>
  <c r="D8"/>
  <c r="D10"/>
  <c r="D11"/>
  <c r="D12"/>
  <c r="D13"/>
  <c r="D14"/>
  <c r="D15"/>
  <c r="D17"/>
  <c r="D18"/>
  <c r="D19"/>
  <c r="C20"/>
  <c r="D20"/>
  <c r="C9"/>
  <c r="C19"/>
  <c r="C18"/>
  <c r="C17"/>
  <c r="D16"/>
  <c r="C16"/>
  <c r="C5"/>
  <c r="C6"/>
  <c r="C7"/>
  <c r="C8"/>
  <c r="C10"/>
  <c r="C11"/>
  <c r="C12"/>
  <c r="C13"/>
  <c r="C14"/>
  <c r="B16" i="12"/>
  <c r="C15" s="1"/>
  <c r="B20"/>
  <c r="D9" s="1"/>
  <c r="D5"/>
  <c r="D6" l="1"/>
  <c r="D7"/>
  <c r="D8"/>
  <c r="D10"/>
  <c r="D11"/>
  <c r="D12"/>
  <c r="D13"/>
  <c r="D14"/>
  <c r="D15"/>
  <c r="D17"/>
  <c r="D18"/>
  <c r="D19"/>
  <c r="C20"/>
  <c r="D20"/>
  <c r="C9"/>
  <c r="C19"/>
  <c r="C18"/>
  <c r="C17"/>
  <c r="D16"/>
  <c r="C16"/>
  <c r="C5"/>
  <c r="C6"/>
  <c r="C7"/>
  <c r="C8"/>
  <c r="C10"/>
  <c r="C11"/>
  <c r="C12"/>
  <c r="C13"/>
  <c r="C14"/>
</calcChain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<sst xmlns="http://schemas.openxmlformats.org/spreadsheetml/2006/main" count="276" uniqueCount="33">
  <si>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</si>
  <si>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</si>
  <si>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</si>
  <si>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</si>
  <si>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</si>
  <si>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</si>
  <si>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</si>
  <si>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</si>
  <si>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</si>
  <si>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</si>
  <si>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</si>
  <si>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</si>
  <si>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</si>
  <si>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</si>
  <si>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</si>
  <si>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</si>
  <si>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</si>
  <si>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</si>
  <si>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</si>
  <si>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</si>
  <si>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</si>
  <si>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31.1.2012</t>
  </si>
  <si>
    <t>Přehled rozdělení majetku k 29.2.2012</t>
  </si>
  <si>
    <t>Přehled rozdělení majetku k 31.3.2012</t>
  </si>
  <si>
    <t>Přehled rozdělení majetku k 30.4.2012</t>
  </si>
  <si>
    <t>Přehled rozdělení majetku k 31.5.2012</t>
  </si>
  <si>
    <t>Přehled rozdělení majetku k 30.6.2012</t>
  </si>
  <si>
    <t>Přehled rozdělení majetku k 31.7.2012</t>
  </si>
  <si>
    <t>Přehled rozdělení majetku k 31.8.2012</t>
  </si>
  <si>
    <t>Přehled rozdělení majetku k 30.9.2012</t>
  </si>
  <si>
    <t>Přehled rozdělení majetku k 31.10.2012</t>
  </si>
  <si>
    <t>Přehled rozdělení majetku k 30.11.2012</t>
  </si>
  <si>
    <t>Přehled rozdělení majetku k 31.12.2012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</si>
</sst>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10" fontId="1" fillId="0" borderId="1" xfId="1" applyNumberFormat="1" applyFont="1" applyBorder="1"/>
    <xf numFmtId="10" fontId="1" fillId="0" borderId="2" xfId="1" applyNumberFormat="1" applyFont="1" applyBorder="1"/>
    <xf numFmtId="4" fontId="1" fillId="0" borderId="3" xfId="0" applyNumberFormat="1" applyFont="1" applyBorder="1"/>
    <xf numFmtId="0" fontId="1" fillId="0" borderId="4" xfId="0" applyFont="1" applyBorder="1"/>
    <xf numFmtId="10" fontId="4" fillId="0" borderId="5" xfId="1" applyNumberFormat="1" applyFont="1" applyBorder="1"/>
    <xf numFmtId="10" fontId="4" fillId="0" borderId="0" xfId="1" applyNumberFormat="1" applyFont="1" applyBorder="1"/>
    <xf numFmtId="4" fontId="0" fillId="0" borderId="6" xfId="0" applyNumberFormat="1" applyBorder="1" applyAlignment="1">
      <alignment horizontal="right"/>
    </xf>
    <xf numFmtId="0" fontId="0" fillId="0" borderId="7" xfId="0" applyBorder="1"/>
    <xf numFmtId="4" fontId="0" fillId="0" borderId="6" xfId="0" applyNumberFormat="1" applyBorder="1"/>
    <xf numFmtId="10" fontId="4" fillId="0" borderId="8" xfId="1" applyNumberFormat="1" applyFont="1" applyBorder="1"/>
    <xf numFmtId="10" fontId="4" fillId="0" borderId="9" xfId="1" applyNumberFormat="1" applyFont="1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10" fontId="4" fillId="0" borderId="13" xfId="1" applyNumberFormat="1" applyFont="1" applyBorder="1"/>
    <xf numFmtId="10" fontId="4" fillId="0" borderId="14" xfId="1" applyNumberFormat="1" applyFont="1" applyBorder="1"/>
    <xf numFmtId="4" fontId="0" fillId="0" borderId="15" xfId="0" applyNumberFormat="1" applyBorder="1"/>
    <xf numFmtId="0" fontId="0" fillId="0" borderId="16" xfId="0" applyBorder="1"/>
    <xf numFmtId="0" fontId="0" fillId="0" borderId="7" xfId="0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11" xfId="0" applyFont="1" applyBorder="1"/>
    <xf numFmtId="4" fontId="5" fillId="0" borderId="10" xfId="0" applyNumberFormat="1" applyFont="1" applyBorder="1"/>
    <xf numFmtId="10" fontId="5" fillId="0" borderId="9" xfId="1" applyNumberFormat="1" applyFont="1" applyBorder="1"/>
    <xf numFmtId="10" fontId="5" fillId="0" borderId="8" xfId="1" applyNumberFormat="1" applyFont="1" applyBorder="1"/>
    <xf numFmtId="4" fontId="0" fillId="0" borderId="0" xfId="0" applyNumberFormat="1"/>
  </cellXfs>
  <cellStyles count="3">
    <cellStyle name="normální" xfId="0" builtinId="0"/>
    <cellStyle name="normální 2" xfId="2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21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65633059</v>
      </c>
      <c r="C9" s="6">
        <f t="shared" si="0"/>
        <v>0.7553251391487491</v>
      </c>
      <c r="D9" s="5">
        <f t="shared" si="1"/>
        <v>1.2115027573754344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1537470.26</v>
      </c>
      <c r="C11" s="6">
        <f t="shared" si="0"/>
        <v>1.7693673824826044E-2</v>
      </c>
      <c r="D11" s="5">
        <f t="shared" si="1"/>
        <v>2.8379744716343726E-2</v>
      </c>
    </row>
    <row r="12" spans="1:8" ht="15.75" thickBot="1">
      <c r="A12" s="8" t="s">
        <v>6</v>
      </c>
      <c r="B12" s="9">
        <v>18730000</v>
      </c>
      <c r="C12" s="6">
        <f t="shared" si="0"/>
        <v>0.2155505178610686</v>
      </c>
      <c r="D12" s="5">
        <f t="shared" si="1"/>
        <v>0.34573196787371874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9">
        <v>890139.52</v>
      </c>
      <c r="C14" s="6">
        <f t="shared" si="0"/>
        <v>1.0243995435376563E-2</v>
      </c>
      <c r="D14" s="5">
        <f t="shared" si="1"/>
        <v>1.6430842922144549E-2</v>
      </c>
    </row>
    <row r="15" spans="1:8" ht="15.75" thickBot="1">
      <c r="A15" s="13" t="s">
        <v>3</v>
      </c>
      <c r="B15" s="12">
        <v>103114.57</v>
      </c>
      <c r="C15" s="11">
        <f t="shared" si="0"/>
        <v>1.186673729979787E-3</v>
      </c>
      <c r="D15" s="10">
        <f t="shared" si="1"/>
        <v>1.9033637588121903E-3</v>
      </c>
    </row>
    <row r="16" spans="1:8" ht="16.5" thickTop="1" thickBot="1">
      <c r="A16" s="30" t="s">
        <v>20</v>
      </c>
      <c r="B16" s="31">
        <f>SUM(B5:B15)</f>
        <v>86893783.349999994</v>
      </c>
      <c r="C16" s="32">
        <f t="shared" si="0"/>
        <v>1</v>
      </c>
      <c r="D16" s="33">
        <f t="shared" si="1"/>
        <v>1.6039486766464535</v>
      </c>
    </row>
    <row r="17" spans="1:4" ht="15.75" thickTop="1">
      <c r="A17" s="8" t="s">
        <v>2</v>
      </c>
      <c r="B17" s="9">
        <v>30211180.719999999</v>
      </c>
      <c r="C17" s="6">
        <f t="shared" si="0"/>
        <v>0.34767942602190771</v>
      </c>
      <c r="D17" s="5">
        <f t="shared" si="1"/>
        <v>0.55765995526503742</v>
      </c>
    </row>
    <row r="18" spans="1:4">
      <c r="A18" s="8" t="s">
        <v>19</v>
      </c>
      <c r="B18" s="9">
        <v>314067.07</v>
      </c>
      <c r="C18" s="6">
        <f t="shared" si="0"/>
        <v>3.6143790486710351E-3</v>
      </c>
      <c r="D18" s="5">
        <f t="shared" si="1"/>
        <v>5.7972784920145744E-3</v>
      </c>
    </row>
    <row r="19" spans="1:4" ht="15.75" thickBot="1">
      <c r="A19" s="8" t="s">
        <v>1</v>
      </c>
      <c r="B19" s="7">
        <v>2193620.48</v>
      </c>
      <c r="C19" s="6">
        <f t="shared" si="0"/>
        <v>2.5244849463675702E-2</v>
      </c>
      <c r="D19" s="5">
        <f t="shared" si="1"/>
        <v>4.0491442889401576E-2</v>
      </c>
    </row>
    <row r="20" spans="1:4" ht="15.75" thickBot="1">
      <c r="A20" s="4" t="s">
        <v>0</v>
      </c>
      <c r="B20" s="3">
        <f>+B16-SUM(B17:B19)</f>
        <v>54174915.079999998</v>
      </c>
      <c r="C20" s="2">
        <f>+B20/$B$16</f>
        <v>0.62346134546574561</v>
      </c>
      <c r="D20" s="1">
        <f t="shared" si="1"/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30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80834499</v>
      </c>
      <c r="C9" s="6">
        <f t="shared" si="0"/>
        <v>0.76460871059671587</v>
      </c>
      <c r="D9" s="5">
        <f t="shared" si="1"/>
        <v>1.2137114677091732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1807063.8</v>
      </c>
      <c r="C11" s="6">
        <f t="shared" si="0"/>
        <v>1.7092908834432211E-2</v>
      </c>
      <c r="D11" s="5">
        <f t="shared" si="1"/>
        <v>2.7132648610120234E-2</v>
      </c>
    </row>
    <row r="12" spans="1:8" ht="15.75" thickBot="1">
      <c r="A12" s="8" t="s">
        <v>6</v>
      </c>
      <c r="B12" s="9">
        <v>22058400</v>
      </c>
      <c r="C12" s="6">
        <f t="shared" si="0"/>
        <v>0.20864909154476974</v>
      </c>
      <c r="D12" s="5">
        <f t="shared" si="1"/>
        <v>0.33120181816573174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486681.46</v>
      </c>
      <c r="C14" s="6">
        <f t="shared" si="0"/>
        <v>4.6034909377235976E-3</v>
      </c>
      <c r="D14" s="5">
        <f t="shared" si="1"/>
        <v>7.3074105293018917E-3</v>
      </c>
    </row>
    <row r="15" spans="1:8" ht="15.75" thickBot="1">
      <c r="A15" s="13" t="s">
        <v>3</v>
      </c>
      <c r="B15" s="12">
        <v>533442.21</v>
      </c>
      <c r="C15" s="11">
        <f t="shared" si="0"/>
        <v>5.0457980863586787E-3</v>
      </c>
      <c r="D15" s="10">
        <f t="shared" si="1"/>
        <v>8.00951246864442E-3</v>
      </c>
    </row>
    <row r="16" spans="1:8" ht="16.5" thickTop="1" thickBot="1">
      <c r="A16" s="30" t="s">
        <v>20</v>
      </c>
      <c r="B16" s="31">
        <f>SUM(B5:B15)</f>
        <v>105720086.46999998</v>
      </c>
      <c r="C16" s="32">
        <f t="shared" si="0"/>
        <v>1</v>
      </c>
      <c r="D16" s="33">
        <f t="shared" si="1"/>
        <v>1.587362857482971</v>
      </c>
    </row>
    <row r="17" spans="1:4" ht="15.75" thickTop="1">
      <c r="A17" s="8" t="s">
        <v>2</v>
      </c>
      <c r="B17" s="9">
        <v>37696686.039999999</v>
      </c>
      <c r="C17" s="6">
        <f t="shared" si="0"/>
        <v>0.35657070759866549</v>
      </c>
      <c r="D17" s="5">
        <f t="shared" si="1"/>
        <v>0.56600709730854259</v>
      </c>
    </row>
    <row r="18" spans="1:4">
      <c r="A18" s="8" t="s">
        <v>19</v>
      </c>
      <c r="B18" s="9">
        <v>106740.13</v>
      </c>
      <c r="C18" s="6">
        <f t="shared" si="0"/>
        <v>1.0096485309845965E-3</v>
      </c>
      <c r="D18" s="5">
        <f t="shared" si="1"/>
        <v>1.6026785771971932E-3</v>
      </c>
    </row>
    <row r="19" spans="1:4" ht="15.75" thickBot="1">
      <c r="A19" s="8" t="s">
        <v>1</v>
      </c>
      <c r="B19" s="9">
        <v>1315576.6400000001</v>
      </c>
      <c r="C19" s="6">
        <f t="shared" si="0"/>
        <v>1.2443961066692082E-2</v>
      </c>
      <c r="D19" s="5">
        <f t="shared" si="1"/>
        <v>1.9753081597231183E-2</v>
      </c>
    </row>
    <row r="20" spans="1:4" ht="15.75" thickBot="1">
      <c r="A20" s="4" t="s">
        <v>0</v>
      </c>
      <c r="B20" s="3">
        <f>+B16-SUM(B17:B19)</f>
        <v>66601083.659999982</v>
      </c>
      <c r="C20" s="2">
        <f>+B20/$B$16</f>
        <v>0.62997568280365779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31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80834499</v>
      </c>
      <c r="C9" s="6">
        <f t="shared" si="0"/>
        <v>0.70523552867220751</v>
      </c>
      <c r="D9" s="5">
        <f t="shared" si="1"/>
        <v>1.1178722555096785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4561355.05</v>
      </c>
      <c r="C11" s="6">
        <f t="shared" si="0"/>
        <v>3.9795256727556301E-2</v>
      </c>
      <c r="D11" s="5">
        <f t="shared" si="1"/>
        <v>6.3079654367919846E-2</v>
      </c>
    </row>
    <row r="12" spans="1:8" ht="15.75" thickBot="1">
      <c r="A12" s="8" t="s">
        <v>6</v>
      </c>
      <c r="B12" s="9">
        <v>27958400</v>
      </c>
      <c r="C12" s="6">
        <f t="shared" si="0"/>
        <v>0.24392131142953016</v>
      </c>
      <c r="D12" s="5">
        <f t="shared" si="1"/>
        <v>0.38664085328767606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760302.61</v>
      </c>
      <c r="C14" s="6">
        <f t="shared" si="0"/>
        <v>6.6332125484467857E-3</v>
      </c>
      <c r="D14" s="5">
        <f t="shared" si="1"/>
        <v>1.0514337368635086E-2</v>
      </c>
    </row>
    <row r="15" spans="1:8" ht="15.75" thickBot="1">
      <c r="A15" s="13" t="s">
        <v>3</v>
      </c>
      <c r="B15" s="12">
        <v>506014.36</v>
      </c>
      <c r="C15" s="11">
        <f t="shared" si="0"/>
        <v>4.4146906222592994E-3</v>
      </c>
      <c r="D15" s="10">
        <f t="shared" si="1"/>
        <v>6.9977475079481405E-3</v>
      </c>
    </row>
    <row r="16" spans="1:8" ht="16.5" thickTop="1" thickBot="1">
      <c r="A16" s="30" t="s">
        <v>20</v>
      </c>
      <c r="B16" s="31">
        <f>SUM(B5:B15)</f>
        <v>114620571.02</v>
      </c>
      <c r="C16" s="32">
        <f t="shared" si="0"/>
        <v>1</v>
      </c>
      <c r="D16" s="33">
        <f t="shared" si="1"/>
        <v>1.5851048480418577</v>
      </c>
    </row>
    <row r="17" spans="1:4" ht="15.75" thickTop="1">
      <c r="A17" s="8" t="s">
        <v>2</v>
      </c>
      <c r="B17" s="9">
        <v>37019933.68</v>
      </c>
      <c r="C17" s="6">
        <f t="shared" si="0"/>
        <v>0.32297809503619068</v>
      </c>
      <c r="D17" s="5">
        <f t="shared" si="1"/>
        <v>0.51195414425318964</v>
      </c>
    </row>
    <row r="18" spans="1:4">
      <c r="A18" s="8" t="s">
        <v>19</v>
      </c>
      <c r="B18" s="9">
        <v>54499.96</v>
      </c>
      <c r="C18" s="6">
        <f t="shared" si="0"/>
        <v>4.754814909314173E-4</v>
      </c>
      <c r="D18" s="5">
        <f t="shared" si="1"/>
        <v>7.5368801642956016E-4</v>
      </c>
    </row>
    <row r="19" spans="1:4" ht="15.75" thickBot="1">
      <c r="A19" s="8" t="s">
        <v>1</v>
      </c>
      <c r="B19" s="9">
        <v>5235103.09</v>
      </c>
      <c r="C19" s="6">
        <f t="shared" si="0"/>
        <v>4.5673329345798964E-2</v>
      </c>
      <c r="D19" s="5">
        <f t="shared" si="1"/>
        <v>7.2397015772238379E-2</v>
      </c>
    </row>
    <row r="20" spans="1:4" ht="15.75" thickBot="1">
      <c r="A20" s="4" t="s">
        <v>0</v>
      </c>
      <c r="B20" s="3">
        <f>+B16-SUM(B17:B19)</f>
        <v>72311034.289999992</v>
      </c>
      <c r="C20" s="2">
        <f>+B20/$B$16</f>
        <v>0.63087309412707893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59" sqref="B59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32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83159800</v>
      </c>
      <c r="C9" s="6">
        <f t="shared" si="0"/>
        <v>0.71090264451675289</v>
      </c>
      <c r="D9" s="5">
        <f t="shared" si="1"/>
        <v>1.0614690598325516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1454386.17</v>
      </c>
      <c r="C11" s="6">
        <f t="shared" si="0"/>
        <v>1.2433014201592495E-2</v>
      </c>
      <c r="D11" s="5">
        <f t="shared" si="1"/>
        <v>1.8564088904775688E-2</v>
      </c>
    </row>
    <row r="12" spans="1:8" ht="15.75" thickBot="1">
      <c r="A12" s="8" t="s">
        <v>6</v>
      </c>
      <c r="B12" s="9">
        <v>30958400</v>
      </c>
      <c r="C12" s="6">
        <f t="shared" si="0"/>
        <v>0.26465201251094211</v>
      </c>
      <c r="D12" s="5">
        <f t="shared" si="1"/>
        <v>0.39515948501463521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912446.53</v>
      </c>
      <c r="C14" s="6">
        <f t="shared" si="0"/>
        <v>7.8001708897464245E-3</v>
      </c>
      <c r="D14" s="5">
        <f t="shared" si="1"/>
        <v>1.1646658125038468E-2</v>
      </c>
    </row>
    <row r="15" spans="1:8" ht="15.75" thickBot="1">
      <c r="A15" s="13" t="s">
        <v>3</v>
      </c>
      <c r="B15" s="12">
        <v>492728.8</v>
      </c>
      <c r="C15" s="11">
        <f t="shared" si="0"/>
        <v>4.212157880966118E-3</v>
      </c>
      <c r="D15" s="10">
        <f t="shared" si="1"/>
        <v>6.2892933375070801E-3</v>
      </c>
    </row>
    <row r="16" spans="1:8" ht="16.5" thickTop="1" thickBot="1">
      <c r="A16" s="30" t="s">
        <v>20</v>
      </c>
      <c r="B16" s="31">
        <f>SUM(B5:B15)</f>
        <v>116977761.5</v>
      </c>
      <c r="C16" s="32">
        <f t="shared" si="0"/>
        <v>1</v>
      </c>
      <c r="D16" s="33">
        <f t="shared" si="1"/>
        <v>1.493128585214508</v>
      </c>
    </row>
    <row r="17" spans="1:4" ht="15.75" thickTop="1">
      <c r="A17" s="8" t="s">
        <v>2</v>
      </c>
      <c r="B17" s="9">
        <v>36682030.009999998</v>
      </c>
      <c r="C17" s="6">
        <f t="shared" si="0"/>
        <v>0.3135812272318102</v>
      </c>
      <c r="D17" s="5">
        <f t="shared" si="1"/>
        <v>0.4682170941664619</v>
      </c>
    </row>
    <row r="18" spans="1:4">
      <c r="A18" s="8" t="s">
        <v>19</v>
      </c>
      <c r="B18" s="9">
        <v>16000</v>
      </c>
      <c r="C18" s="6">
        <f t="shared" si="0"/>
        <v>1.3677813453457133E-4</v>
      </c>
      <c r="D18" s="5">
        <f t="shared" si="1"/>
        <v>2.0422734250588414E-4</v>
      </c>
    </row>
    <row r="19" spans="1:4" ht="15.75" thickBot="1">
      <c r="A19" s="8" t="s">
        <v>1</v>
      </c>
      <c r="B19" s="9">
        <v>1935667.4500000002</v>
      </c>
      <c r="C19" s="6">
        <f t="shared" si="0"/>
        <v>1.6547311430643166E-2</v>
      </c>
      <c r="D19" s="5">
        <f t="shared" si="1"/>
        <v>2.4707263705540088E-2</v>
      </c>
    </row>
    <row r="20" spans="1:4" ht="15.75" thickBot="1">
      <c r="A20" s="4" t="s">
        <v>0</v>
      </c>
      <c r="B20" s="3">
        <f>+B16-SUM(B17:B19)</f>
        <v>78344064.039999992</v>
      </c>
      <c r="C20" s="2">
        <f>+B20/$B$16</f>
        <v>0.66973468320301199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22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67447059</v>
      </c>
      <c r="C9" s="6">
        <f t="shared" si="0"/>
        <v>0.76236102322137256</v>
      </c>
      <c r="D9" s="5">
        <f t="shared" si="1"/>
        <v>1.2223694614078018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1781545.93</v>
      </c>
      <c r="C11" s="6">
        <f t="shared" si="0"/>
        <v>2.0136996308625876E-2</v>
      </c>
      <c r="D11" s="5">
        <f t="shared" si="1"/>
        <v>3.2287654513258483E-2</v>
      </c>
    </row>
    <row r="12" spans="1:8" ht="15.75" thickBot="1">
      <c r="A12" s="8" t="s">
        <v>6</v>
      </c>
      <c r="B12" s="9">
        <v>18730000</v>
      </c>
      <c r="C12" s="6">
        <f t="shared" si="0"/>
        <v>0.21170711038618167</v>
      </c>
      <c r="D12" s="5">
        <f t="shared" si="1"/>
        <v>0.33945112435767033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410287.51</v>
      </c>
      <c r="C14" s="6">
        <f t="shared" si="0"/>
        <v>4.637521792292665E-3</v>
      </c>
      <c r="D14" s="5">
        <f t="shared" si="1"/>
        <v>7.4358012055210313E-3</v>
      </c>
    </row>
    <row r="15" spans="1:8" ht="15.75" thickBot="1">
      <c r="A15" s="13" t="s">
        <v>3</v>
      </c>
      <c r="B15" s="12">
        <v>102392.09</v>
      </c>
      <c r="C15" s="11">
        <f t="shared" si="0"/>
        <v>1.1573482915270606E-3</v>
      </c>
      <c r="D15" s="10">
        <f t="shared" si="1"/>
        <v>1.8556919421159515E-3</v>
      </c>
    </row>
    <row r="16" spans="1:8" ht="16.5" thickTop="1" thickBot="1">
      <c r="A16" s="30" t="s">
        <v>20</v>
      </c>
      <c r="B16" s="31">
        <f>SUM(B5:B15)</f>
        <v>88471284.530000016</v>
      </c>
      <c r="C16" s="32">
        <f t="shared" si="0"/>
        <v>1</v>
      </c>
      <c r="D16" s="33">
        <f t="shared" si="1"/>
        <v>1.6033997334263679</v>
      </c>
    </row>
    <row r="17" spans="1:4" ht="15.75" thickTop="1">
      <c r="A17" s="8" t="s">
        <v>2</v>
      </c>
      <c r="B17" s="9">
        <v>29956315.120000001</v>
      </c>
      <c r="C17" s="6">
        <f t="shared" si="0"/>
        <v>0.33859930122120041</v>
      </c>
      <c r="D17" s="5">
        <f t="shared" si="1"/>
        <v>0.54291002931642718</v>
      </c>
    </row>
    <row r="18" spans="1:4">
      <c r="A18" s="8" t="s">
        <v>19</v>
      </c>
      <c r="B18" s="9">
        <v>111311.51</v>
      </c>
      <c r="C18" s="6">
        <f t="shared" si="0"/>
        <v>1.2581654102948512E-3</v>
      </c>
      <c r="D18" s="5">
        <f t="shared" si="1"/>
        <v>2.0173420834730411E-3</v>
      </c>
    </row>
    <row r="19" spans="1:4" ht="15.75" thickBot="1">
      <c r="A19" s="8" t="s">
        <v>1</v>
      </c>
      <c r="B19" s="7">
        <v>3226347.66</v>
      </c>
      <c r="C19" s="6">
        <f t="shared" si="0"/>
        <v>3.6467738398281845E-2</v>
      </c>
      <c r="D19" s="5">
        <f t="shared" si="1"/>
        <v>5.8472362026467634E-2</v>
      </c>
    </row>
    <row r="20" spans="1:4" ht="15.75" thickBot="1">
      <c r="A20" s="4" t="s">
        <v>0</v>
      </c>
      <c r="B20" s="3">
        <f>+B16-SUM(B17:B19)</f>
        <v>55177310.24000001</v>
      </c>
      <c r="C20" s="2">
        <f>+B20/$B$16</f>
        <v>0.62367479497022282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23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67465059</v>
      </c>
      <c r="C9" s="6">
        <f t="shared" si="0"/>
        <v>0.76734558516718332</v>
      </c>
      <c r="D9" s="5">
        <f t="shared" si="1"/>
        <v>1.2303877638575151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1294981.96</v>
      </c>
      <c r="C11" s="6">
        <f t="shared" si="0"/>
        <v>1.4729086502053543E-2</v>
      </c>
      <c r="D11" s="5">
        <f t="shared" si="1"/>
        <v>2.3617113534284796E-2</v>
      </c>
    </row>
    <row r="12" spans="1:8" ht="15.75" thickBot="1">
      <c r="A12" s="8" t="s">
        <v>6</v>
      </c>
      <c r="B12" s="9">
        <v>18730000</v>
      </c>
      <c r="C12" s="6">
        <f t="shared" si="0"/>
        <v>0.21303446588820654</v>
      </c>
      <c r="D12" s="5">
        <f t="shared" si="1"/>
        <v>0.34158663993833105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328515.86</v>
      </c>
      <c r="C14" s="6">
        <f t="shared" si="0"/>
        <v>3.7365296727658748E-3</v>
      </c>
      <c r="D14" s="5">
        <f t="shared" si="1"/>
        <v>5.9912775645409059E-3</v>
      </c>
    </row>
    <row r="15" spans="1:8" ht="15.75" thickBot="1">
      <c r="A15" s="13" t="s">
        <v>3</v>
      </c>
      <c r="B15" s="12">
        <v>101488.99</v>
      </c>
      <c r="C15" s="11">
        <f t="shared" si="0"/>
        <v>1.1543327697908989E-3</v>
      </c>
      <c r="D15" s="10">
        <f t="shared" si="1"/>
        <v>1.8508960536484187E-3</v>
      </c>
    </row>
    <row r="16" spans="1:8" ht="16.5" thickTop="1" thickBot="1">
      <c r="A16" s="30" t="s">
        <v>20</v>
      </c>
      <c r="B16" s="31">
        <f>SUM(B5:B15)</f>
        <v>87920045.809999987</v>
      </c>
      <c r="C16" s="32">
        <f t="shared" si="0"/>
        <v>1</v>
      </c>
      <c r="D16" s="33">
        <f t="shared" si="1"/>
        <v>1.6034336909483202</v>
      </c>
    </row>
    <row r="17" spans="1:4" ht="15.75" thickTop="1">
      <c r="A17" s="8" t="s">
        <v>2</v>
      </c>
      <c r="B17" s="9">
        <v>29476682.02</v>
      </c>
      <c r="C17" s="6">
        <f t="shared" si="0"/>
        <v>0.33526690925185271</v>
      </c>
      <c r="D17" s="5">
        <f t="shared" si="1"/>
        <v>0.53757825775453372</v>
      </c>
    </row>
    <row r="18" spans="1:4">
      <c r="A18" s="8" t="s">
        <v>19</v>
      </c>
      <c r="B18" s="9">
        <v>125058.19</v>
      </c>
      <c r="C18" s="6">
        <f t="shared" si="0"/>
        <v>1.4224081533153153E-3</v>
      </c>
      <c r="D18" s="5">
        <f t="shared" si="1"/>
        <v>2.2807371553053598E-3</v>
      </c>
    </row>
    <row r="19" spans="1:4" ht="15.75" thickBot="1">
      <c r="A19" s="8" t="s">
        <v>1</v>
      </c>
      <c r="B19" s="7">
        <v>3485950.32</v>
      </c>
      <c r="C19" s="6">
        <f t="shared" si="0"/>
        <v>3.9649095810679269E-2</v>
      </c>
      <c r="D19" s="5">
        <f t="shared" si="1"/>
        <v>6.3574696038481038E-2</v>
      </c>
    </row>
    <row r="20" spans="1:4" ht="15.75" thickBot="1">
      <c r="A20" s="4" t="s">
        <v>0</v>
      </c>
      <c r="B20" s="3">
        <f>+B16-SUM(B17:B19)</f>
        <v>54832355.279999986</v>
      </c>
      <c r="C20" s="2">
        <f>+B20/$B$16</f>
        <v>0.62366158678415273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24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67465059</v>
      </c>
      <c r="C9" s="6">
        <f t="shared" si="0"/>
        <v>0.77616131141282241</v>
      </c>
      <c r="D9" s="5">
        <f t="shared" si="1"/>
        <v>1.218090837982166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388415.33</v>
      </c>
      <c r="C11" s="6">
        <f t="shared" si="0"/>
        <v>4.4685790892978272E-3</v>
      </c>
      <c r="D11" s="5">
        <f t="shared" si="1"/>
        <v>7.0128917371111987E-3</v>
      </c>
    </row>
    <row r="12" spans="1:8" ht="15.75" thickBot="1">
      <c r="A12" s="8" t="s">
        <v>6</v>
      </c>
      <c r="B12" s="9">
        <v>18730000</v>
      </c>
      <c r="C12" s="6">
        <f t="shared" si="0"/>
        <v>0.21548193358523801</v>
      </c>
      <c r="D12" s="5">
        <f t="shared" si="1"/>
        <v>0.33817270352355233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237199.34</v>
      </c>
      <c r="C14" s="6">
        <f t="shared" si="0"/>
        <v>2.7288933490839449E-3</v>
      </c>
      <c r="D14" s="5">
        <f t="shared" si="1"/>
        <v>4.2826664218794603E-3</v>
      </c>
    </row>
    <row r="15" spans="1:8" ht="15.75" thickBot="1">
      <c r="A15" s="13" t="s">
        <v>3</v>
      </c>
      <c r="B15" s="12">
        <v>100766.51</v>
      </c>
      <c r="C15" s="11">
        <f t="shared" si="0"/>
        <v>1.1592825635577267E-3</v>
      </c>
      <c r="D15" s="10">
        <f t="shared" si="1"/>
        <v>1.8193530758853749E-3</v>
      </c>
    </row>
    <row r="16" spans="1:8" ht="16.5" thickTop="1" thickBot="1">
      <c r="A16" s="30" t="s">
        <v>20</v>
      </c>
      <c r="B16" s="31">
        <f>SUM(B5:B15)</f>
        <v>86921440.180000007</v>
      </c>
      <c r="C16" s="32">
        <f t="shared" si="0"/>
        <v>1</v>
      </c>
      <c r="D16" s="33">
        <f t="shared" si="1"/>
        <v>1.5693784527405945</v>
      </c>
    </row>
    <row r="17" spans="1:4" ht="15.75" thickTop="1">
      <c r="A17" s="8" t="s">
        <v>2</v>
      </c>
      <c r="B17" s="9">
        <v>29225307.989999998</v>
      </c>
      <c r="C17" s="6">
        <f t="shared" si="0"/>
        <v>0.33622668848421278</v>
      </c>
      <c r="D17" s="5">
        <f t="shared" si="1"/>
        <v>0.52766692014344774</v>
      </c>
    </row>
    <row r="18" spans="1:4">
      <c r="A18" s="8" t="s">
        <v>19</v>
      </c>
      <c r="B18" s="9">
        <v>66118.06</v>
      </c>
      <c r="C18" s="6">
        <f t="shared" si="0"/>
        <v>7.6066457093992422E-4</v>
      </c>
      <c r="D18" s="5">
        <f t="shared" si="1"/>
        <v>1.1937705873962864E-3</v>
      </c>
    </row>
    <row r="19" spans="1:4" ht="15.75" thickBot="1">
      <c r="A19" s="8" t="s">
        <v>1</v>
      </c>
      <c r="B19" s="7">
        <v>2244112.77</v>
      </c>
      <c r="C19" s="6">
        <f t="shared" si="0"/>
        <v>2.5817712699568847E-2</v>
      </c>
      <c r="D19" s="5">
        <f t="shared" si="1"/>
        <v>4.0517762009750553E-2</v>
      </c>
    </row>
    <row r="20" spans="1:4" ht="15.75" thickBot="1">
      <c r="A20" s="4" t="s">
        <v>0</v>
      </c>
      <c r="B20" s="3">
        <f>+B16-SUM(B17:B19)</f>
        <v>55385901.360000014</v>
      </c>
      <c r="C20" s="2">
        <f>+B20/$B$16</f>
        <v>0.63719493424527851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25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67465059</v>
      </c>
      <c r="C9" s="6">
        <f t="shared" si="0"/>
        <v>0.73437124524421515</v>
      </c>
      <c r="D9" s="5">
        <f t="shared" si="1"/>
        <v>1.2286183779837883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5054249.2300000004</v>
      </c>
      <c r="C11" s="6">
        <f t="shared" si="0"/>
        <v>5.501655754588039E-2</v>
      </c>
      <c r="D11" s="5">
        <f t="shared" si="1"/>
        <v>9.2043845850463296E-2</v>
      </c>
    </row>
    <row r="12" spans="1:8" ht="15.75" thickBot="1">
      <c r="A12" s="8" t="s">
        <v>6</v>
      </c>
      <c r="B12" s="9">
        <v>18730000</v>
      </c>
      <c r="C12" s="6">
        <f t="shared" si="0"/>
        <v>0.20387995841557258</v>
      </c>
      <c r="D12" s="5">
        <f t="shared" si="1"/>
        <v>0.34109541384431835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518431.83</v>
      </c>
      <c r="C14" s="6">
        <f t="shared" si="0"/>
        <v>5.6432386514527061E-3</v>
      </c>
      <c r="D14" s="5">
        <f t="shared" si="1"/>
        <v>9.4412557183084517E-3</v>
      </c>
    </row>
    <row r="15" spans="1:8" ht="15.75" thickBot="1">
      <c r="A15" s="13" t="s">
        <v>3</v>
      </c>
      <c r="B15" s="12">
        <v>100044.03</v>
      </c>
      <c r="C15" s="11">
        <f t="shared" si="0"/>
        <v>1.0890001428791401E-3</v>
      </c>
      <c r="D15" s="10">
        <f t="shared" si="1"/>
        <v>1.8219199047252216E-3</v>
      </c>
    </row>
    <row r="16" spans="1:8" ht="16.5" thickTop="1" thickBot="1">
      <c r="A16" s="30" t="s">
        <v>20</v>
      </c>
      <c r="B16" s="31">
        <f>SUM(B5:B15)</f>
        <v>91867784.090000004</v>
      </c>
      <c r="C16" s="32">
        <f t="shared" si="0"/>
        <v>1</v>
      </c>
      <c r="D16" s="33">
        <f t="shared" si="1"/>
        <v>1.6730208133016036</v>
      </c>
    </row>
    <row r="17" spans="1:4" ht="15.75" thickTop="1">
      <c r="A17" s="8" t="s">
        <v>2</v>
      </c>
      <c r="B17" s="9">
        <v>29193811.75</v>
      </c>
      <c r="C17" s="6">
        <f t="shared" si="0"/>
        <v>0.31778073281270974</v>
      </c>
      <c r="D17" s="5">
        <f t="shared" si="1"/>
        <v>0.53165378006189934</v>
      </c>
    </row>
    <row r="18" spans="1:4">
      <c r="A18" s="8" t="s">
        <v>19</v>
      </c>
      <c r="B18" s="9">
        <v>180517.84</v>
      </c>
      <c r="C18" s="6">
        <f t="shared" si="0"/>
        <v>1.9649743573128126E-3</v>
      </c>
      <c r="D18" s="5">
        <f t="shared" si="1"/>
        <v>3.2874429973882781E-3</v>
      </c>
    </row>
    <row r="19" spans="1:4" ht="15.75" thickBot="1">
      <c r="A19" s="8" t="s">
        <v>1</v>
      </c>
      <c r="B19" s="7">
        <v>7582132.7999999998</v>
      </c>
      <c r="C19" s="6">
        <f t="shared" si="0"/>
        <v>8.2533097702367789E-2</v>
      </c>
      <c r="D19" s="5">
        <f t="shared" si="1"/>
        <v>0.13807959024231609</v>
      </c>
    </row>
    <row r="20" spans="1:4" ht="15.75" thickBot="1">
      <c r="A20" s="4" t="s">
        <v>0</v>
      </c>
      <c r="B20" s="3">
        <f>+B16-SUM(B17:B19)</f>
        <v>54911321.700000003</v>
      </c>
      <c r="C20" s="2">
        <f>+B20/$B$16</f>
        <v>0.59772119512760957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26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66512000</v>
      </c>
      <c r="C9" s="6">
        <f t="shared" si="0"/>
        <v>0.73872743796295259</v>
      </c>
      <c r="D9" s="5">
        <f t="shared" si="1"/>
        <v>1.1066881571490155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3199083.78</v>
      </c>
      <c r="C11" s="6">
        <f t="shared" si="0"/>
        <v>3.5531196846106533E-2</v>
      </c>
      <c r="D11" s="5">
        <f t="shared" si="1"/>
        <v>5.3229314004292552E-2</v>
      </c>
    </row>
    <row r="12" spans="1:8" ht="15.75" thickBot="1">
      <c r="A12" s="8" t="s">
        <v>6</v>
      </c>
      <c r="B12" s="9">
        <v>18730000</v>
      </c>
      <c r="C12" s="6">
        <f t="shared" si="0"/>
        <v>0.20802809888510498</v>
      </c>
      <c r="D12" s="5">
        <f t="shared" si="1"/>
        <v>0.3116470589277282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1495689.19</v>
      </c>
      <c r="C14" s="6">
        <f t="shared" si="0"/>
        <v>1.6612139814132544E-2</v>
      </c>
      <c r="D14" s="5">
        <f t="shared" si="1"/>
        <v>2.4886659750854034E-2</v>
      </c>
    </row>
    <row r="15" spans="1:8" ht="15.75" thickBot="1">
      <c r="A15" s="13" t="s">
        <v>3</v>
      </c>
      <c r="B15" s="12">
        <v>99140.93</v>
      </c>
      <c r="C15" s="11">
        <f t="shared" si="0"/>
        <v>1.1011264917032179E-3</v>
      </c>
      <c r="D15" s="10">
        <f t="shared" si="1"/>
        <v>1.6495984652354391E-3</v>
      </c>
    </row>
    <row r="16" spans="1:8" ht="16.5" thickTop="1" thickBot="1">
      <c r="A16" s="30" t="s">
        <v>20</v>
      </c>
      <c r="B16" s="31">
        <f>SUM(B5:B15)</f>
        <v>90035913.900000006</v>
      </c>
      <c r="C16" s="32">
        <f t="shared" si="0"/>
        <v>1</v>
      </c>
      <c r="D16" s="33">
        <f t="shared" si="1"/>
        <v>1.4981007882971258</v>
      </c>
    </row>
    <row r="17" spans="1:4" ht="15.75" thickTop="1">
      <c r="A17" s="8" t="s">
        <v>2</v>
      </c>
      <c r="B17" s="9">
        <v>28715676.02</v>
      </c>
      <c r="C17" s="6">
        <f t="shared" si="0"/>
        <v>0.31893579768506131</v>
      </c>
      <c r="D17" s="5">
        <f t="shared" si="1"/>
        <v>0.47779796992816292</v>
      </c>
    </row>
    <row r="18" spans="1:4">
      <c r="A18" s="8" t="s">
        <v>19</v>
      </c>
      <c r="B18" s="9">
        <v>464365.3</v>
      </c>
      <c r="C18" s="6">
        <f t="shared" si="0"/>
        <v>5.1575563559643055E-3</v>
      </c>
      <c r="D18" s="5">
        <f t="shared" si="1"/>
        <v>7.7265392425569773E-3</v>
      </c>
    </row>
    <row r="19" spans="1:4" ht="15.75" thickBot="1">
      <c r="A19" s="8" t="s">
        <v>1</v>
      </c>
      <c r="B19" s="7">
        <v>755834.85</v>
      </c>
      <c r="C19" s="6">
        <f t="shared" si="0"/>
        <v>8.3948151049977847E-3</v>
      </c>
      <c r="D19" s="5">
        <f t="shared" si="1"/>
        <v>1.2576279126405798E-2</v>
      </c>
    </row>
    <row r="20" spans="1:4" ht="15.75" thickBot="1">
      <c r="A20" s="4" t="s">
        <v>0</v>
      </c>
      <c r="B20" s="3">
        <f>+B16-SUM(B17:B19)</f>
        <v>60100037.730000004</v>
      </c>
      <c r="C20" s="2">
        <f>+B20/$B$16</f>
        <v>0.66751183085397658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58" sqref="A58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27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80785318</v>
      </c>
      <c r="C9" s="6">
        <f t="shared" si="0"/>
        <v>0.75896586541415989</v>
      </c>
      <c r="D9" s="5">
        <f t="shared" si="1"/>
        <v>1.3244825418282478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14019006.199999999</v>
      </c>
      <c r="C11" s="6">
        <f t="shared" si="0"/>
        <v>0.13170644661978642</v>
      </c>
      <c r="D11" s="5">
        <f t="shared" si="1"/>
        <v>0.22984286532958825</v>
      </c>
    </row>
    <row r="12" spans="1:8" ht="15.75" thickBot="1">
      <c r="A12" s="8" t="s">
        <v>6</v>
      </c>
      <c r="B12" s="9">
        <v>10718000</v>
      </c>
      <c r="C12" s="6">
        <f t="shared" si="0"/>
        <v>0.10069399176604052</v>
      </c>
      <c r="D12" s="5">
        <f t="shared" si="1"/>
        <v>0.17572257230348662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810568.97</v>
      </c>
      <c r="C14" s="6">
        <f t="shared" si="0"/>
        <v>7.6151730911539414E-3</v>
      </c>
      <c r="D14" s="5">
        <f t="shared" si="1"/>
        <v>1.3289351039166604E-2</v>
      </c>
    </row>
    <row r="15" spans="1:8" ht="15.75" thickBot="1">
      <c r="A15" s="13" t="s">
        <v>3</v>
      </c>
      <c r="B15" s="12">
        <v>108412.93</v>
      </c>
      <c r="C15" s="11">
        <f t="shared" si="0"/>
        <v>1.018523108859146E-3</v>
      </c>
      <c r="D15" s="10">
        <f t="shared" si="1"/>
        <v>1.7774397210820892E-3</v>
      </c>
    </row>
    <row r="16" spans="1:8" ht="16.5" thickTop="1" thickBot="1">
      <c r="A16" s="30" t="s">
        <v>20</v>
      </c>
      <c r="B16" s="31">
        <f>SUM(B5:B15)</f>
        <v>106441306.10000001</v>
      </c>
      <c r="C16" s="32">
        <f t="shared" si="0"/>
        <v>1</v>
      </c>
      <c r="D16" s="33">
        <f t="shared" si="1"/>
        <v>1.7451147702215715</v>
      </c>
    </row>
    <row r="17" spans="1:4" ht="15.75" thickTop="1">
      <c r="A17" s="8" t="s">
        <v>2</v>
      </c>
      <c r="B17" s="9">
        <v>38627632.640000001</v>
      </c>
      <c r="C17" s="6">
        <f t="shared" si="0"/>
        <v>0.36290077654355274</v>
      </c>
      <c r="D17" s="5">
        <f t="shared" si="1"/>
        <v>0.63330350527103185</v>
      </c>
    </row>
    <row r="18" spans="1:4">
      <c r="A18" s="8" t="s">
        <v>19</v>
      </c>
      <c r="B18" s="9">
        <v>78924.38</v>
      </c>
      <c r="C18" s="6">
        <f t="shared" si="0"/>
        <v>7.414826338738434E-4</v>
      </c>
      <c r="D18" s="5">
        <f t="shared" si="1"/>
        <v>1.2939722962360379E-3</v>
      </c>
    </row>
    <row r="19" spans="1:4" ht="15.75" thickBot="1">
      <c r="A19" s="8" t="s">
        <v>1</v>
      </c>
      <c r="B19" s="7">
        <v>6740877.5499999998</v>
      </c>
      <c r="C19" s="6">
        <f t="shared" si="0"/>
        <v>6.3329526825488661E-2</v>
      </c>
      <c r="D19" s="5">
        <f t="shared" si="1"/>
        <v>0.11051729265430348</v>
      </c>
    </row>
    <row r="20" spans="1:4" ht="15.75" thickBot="1">
      <c r="A20" s="4" t="s">
        <v>0</v>
      </c>
      <c r="B20" s="3">
        <f>+B16-SUM(B17:B19)</f>
        <v>60993871.530000009</v>
      </c>
      <c r="C20" s="2">
        <f>+B20/$B$16</f>
        <v>0.57302821399708481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28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80785318</v>
      </c>
      <c r="C9" s="6">
        <f t="shared" si="0"/>
        <v>0.77846534908610587</v>
      </c>
      <c r="D9" s="5">
        <f t="shared" si="1"/>
        <v>1.2560224623215783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453194.22</v>
      </c>
      <c r="C11" s="6">
        <f t="shared" si="0"/>
        <v>4.3670806207150841E-3</v>
      </c>
      <c r="D11" s="5">
        <f t="shared" si="1"/>
        <v>7.0461085529713091E-3</v>
      </c>
    </row>
    <row r="12" spans="1:8" ht="15.75" thickBot="1">
      <c r="A12" s="8" t="s">
        <v>6</v>
      </c>
      <c r="B12" s="9">
        <v>21008400</v>
      </c>
      <c r="C12" s="6">
        <f t="shared" si="0"/>
        <v>0.20244162979887692</v>
      </c>
      <c r="D12" s="5">
        <f t="shared" si="1"/>
        <v>0.3266314096509052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983172.59</v>
      </c>
      <c r="C14" s="6">
        <f t="shared" si="0"/>
        <v>9.4740704429267814E-3</v>
      </c>
      <c r="D14" s="5">
        <f t="shared" si="1"/>
        <v>1.5286030778252102E-2</v>
      </c>
    </row>
    <row r="15" spans="1:8" ht="15.75" thickBot="1">
      <c r="A15" s="13" t="s">
        <v>3</v>
      </c>
      <c r="B15" s="12">
        <v>545013.32999999996</v>
      </c>
      <c r="C15" s="11">
        <f t="shared" si="0"/>
        <v>5.2518700513753134E-3</v>
      </c>
      <c r="D15" s="10">
        <f t="shared" si="1"/>
        <v>8.4736806351951577E-3</v>
      </c>
    </row>
    <row r="16" spans="1:8" ht="16.5" thickTop="1" thickBot="1">
      <c r="A16" s="30" t="s">
        <v>20</v>
      </c>
      <c r="B16" s="31">
        <f>SUM(B5:B15)</f>
        <v>103775098.14</v>
      </c>
      <c r="C16" s="32">
        <f t="shared" si="0"/>
        <v>1</v>
      </c>
      <c r="D16" s="33">
        <f t="shared" si="1"/>
        <v>1.6134596919389022</v>
      </c>
    </row>
    <row r="17" spans="1:4" ht="15.75" thickTop="1">
      <c r="A17" s="8" t="s">
        <v>2</v>
      </c>
      <c r="B17" s="9">
        <v>38076203.57</v>
      </c>
      <c r="C17" s="6">
        <f t="shared" si="0"/>
        <v>0.36691079317152259</v>
      </c>
      <c r="D17" s="5">
        <f t="shared" si="1"/>
        <v>0.59199577531958303</v>
      </c>
    </row>
    <row r="18" spans="1:4">
      <c r="A18" s="8" t="s">
        <v>19</v>
      </c>
      <c r="B18" s="9">
        <v>22499.98</v>
      </c>
      <c r="C18" s="6">
        <f t="shared" si="0"/>
        <v>2.1681482748053799E-4</v>
      </c>
      <c r="D18" s="5">
        <f t="shared" si="1"/>
        <v>3.4982198475453502E-4</v>
      </c>
    </row>
    <row r="19" spans="1:4" ht="15.75" thickBot="1">
      <c r="A19" s="8" t="s">
        <v>1</v>
      </c>
      <c r="B19" s="7">
        <v>1358024.1600000001</v>
      </c>
      <c r="C19" s="6">
        <f t="shared" si="0"/>
        <v>1.3086223808412388E-2</v>
      </c>
      <c r="D19" s="5">
        <f t="shared" si="1"/>
        <v>2.1114094634564578E-2</v>
      </c>
    </row>
    <row r="20" spans="1:4" ht="15.75" thickBot="1">
      <c r="A20" s="4" t="s">
        <v>0</v>
      </c>
      <c r="B20" s="3">
        <f>+B16-SUM(B17:B19)</f>
        <v>64318370.430000007</v>
      </c>
      <c r="C20" s="2">
        <f>+B20/$B$16</f>
        <v>0.61978616819258459</v>
      </c>
      <c r="D20" s="1">
        <f t="shared" si="1"/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048576"/>
    </sheetView>
  </sheetViews>
  <sheetFormatPr defaultRowHeight="15"/>
  <cols>
    <col min="1" max="1" width="36" bestFit="1" customWidth="1"/>
    <col min="2" max="2" width="13.5703125" bestFit="1" customWidth="1"/>
    <col min="3" max="3" width="8.85546875" bestFit="1" customWidth="1"/>
    <col min="4" max="4" width="10.7109375" bestFit="1" customWidth="1"/>
    <col min="7" max="7" width="12.42578125" bestFit="1" customWidth="1"/>
  </cols>
  <sheetData>
    <row r="1" spans="1:8">
      <c r="A1" s="29" t="s">
        <v>29</v>
      </c>
    </row>
    <row r="2" spans="1:8" ht="15.75" thickBot="1">
      <c r="A2" s="28"/>
    </row>
    <row r="3" spans="1:8">
      <c r="A3" s="27"/>
      <c r="B3" s="26"/>
      <c r="C3" s="25" t="s">
        <v>17</v>
      </c>
      <c r="D3" s="24" t="s">
        <v>17</v>
      </c>
    </row>
    <row r="4" spans="1:8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8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8">
      <c r="A6" s="8" t="s">
        <v>12</v>
      </c>
      <c r="B6" s="7">
        <v>0</v>
      </c>
      <c r="C6" s="6">
        <f t="shared" ref="C6:C19" si="0">+B6/$B$16</f>
        <v>0</v>
      </c>
      <c r="D6" s="5">
        <f t="shared" ref="D6:D20" si="1">+B6/$B$20</f>
        <v>0</v>
      </c>
    </row>
    <row r="7" spans="1:8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8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8">
      <c r="A9" s="19" t="s">
        <v>9</v>
      </c>
      <c r="B9" s="7">
        <v>80834499</v>
      </c>
      <c r="C9" s="6">
        <f t="shared" si="0"/>
        <v>0.77466468725398518</v>
      </c>
      <c r="D9" s="5">
        <f t="shared" si="1"/>
        <v>1.2390517695376178</v>
      </c>
    </row>
    <row r="10" spans="1:8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8">
      <c r="A11" s="8" t="s">
        <v>7</v>
      </c>
      <c r="B11" s="7">
        <v>850373.98</v>
      </c>
      <c r="C11" s="6">
        <f t="shared" si="0"/>
        <v>8.1494250773500396E-3</v>
      </c>
      <c r="D11" s="5">
        <f t="shared" si="1"/>
        <v>1.3034748748646871E-2</v>
      </c>
    </row>
    <row r="12" spans="1:8" ht="15.75" thickBot="1">
      <c r="A12" s="8" t="s">
        <v>6</v>
      </c>
      <c r="B12" s="9">
        <v>21558400</v>
      </c>
      <c r="C12" s="6">
        <f t="shared" si="0"/>
        <v>0.20660153029087636</v>
      </c>
      <c r="D12" s="5">
        <f t="shared" si="1"/>
        <v>0.33045264087552245</v>
      </c>
      <c r="G12" s="34"/>
      <c r="H12" s="34"/>
    </row>
    <row r="13" spans="1:8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8">
      <c r="A14" s="14" t="s">
        <v>4</v>
      </c>
      <c r="B14" s="7">
        <v>571011.42000000004</v>
      </c>
      <c r="C14" s="6">
        <f t="shared" si="0"/>
        <v>5.4721979917603499E-3</v>
      </c>
      <c r="D14" s="5">
        <f t="shared" si="1"/>
        <v>8.7526083433409774E-3</v>
      </c>
    </row>
    <row r="15" spans="1:8" ht="15.75" thickBot="1">
      <c r="A15" s="13" t="s">
        <v>3</v>
      </c>
      <c r="B15" s="12">
        <v>533442.21</v>
      </c>
      <c r="C15" s="11">
        <f t="shared" si="0"/>
        <v>5.1121593860280453E-3</v>
      </c>
      <c r="D15" s="10">
        <f t="shared" si="1"/>
        <v>8.176737932730398E-3</v>
      </c>
    </row>
    <row r="16" spans="1:8" ht="16.5" thickTop="1" thickBot="1">
      <c r="A16" s="30" t="s">
        <v>20</v>
      </c>
      <c r="B16" s="31">
        <f>SUM(B5:B15)</f>
        <v>104347726.61</v>
      </c>
      <c r="C16" s="32">
        <f t="shared" si="0"/>
        <v>1</v>
      </c>
      <c r="D16" s="33">
        <f t="shared" si="1"/>
        <v>1.5994685054378583</v>
      </c>
    </row>
    <row r="17" spans="1:4" ht="15.75" thickTop="1">
      <c r="A17" s="8" t="s">
        <v>2</v>
      </c>
      <c r="B17" s="9">
        <v>37809556.57</v>
      </c>
      <c r="C17" s="6">
        <f t="shared" si="0"/>
        <v>0.36234192922394326</v>
      </c>
      <c r="D17" s="5">
        <f t="shared" si="1"/>
        <v>0.57955450399329078</v>
      </c>
    </row>
    <row r="18" spans="1:4">
      <c r="A18" s="8" t="s">
        <v>19</v>
      </c>
      <c r="B18" s="9">
        <v>58228.880000000005</v>
      </c>
      <c r="C18" s="6">
        <f t="shared" si="0"/>
        <v>5.5802729864571612E-4</v>
      </c>
      <c r="D18" s="5">
        <f t="shared" si="1"/>
        <v>8.925470893583889E-4</v>
      </c>
    </row>
    <row r="19" spans="1:4" ht="15.75" thickBot="1">
      <c r="A19" s="8" t="s">
        <v>1</v>
      </c>
      <c r="B19" s="9">
        <v>1240940.67</v>
      </c>
      <c r="C19" s="6">
        <f t="shared" si="0"/>
        <v>1.1892359424733996E-2</v>
      </c>
      <c r="D19" s="5">
        <f t="shared" si="1"/>
        <v>1.9021454355209116E-2</v>
      </c>
    </row>
    <row r="20" spans="1:4" ht="15.75" thickBot="1">
      <c r="A20" s="4" t="s">
        <v>0</v>
      </c>
      <c r="B20" s="3">
        <f>+B16-SUM(B17:B19)</f>
        <v>65239000.489999995</v>
      </c>
      <c r="C20" s="2">
        <f>+B20/$B$16</f>
        <v>0.62520768405267702</v>
      </c>
      <c r="D20" s="1">
        <f t="shared" si="1"/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2012</vt:lpstr>
      <vt:lpstr>únor 2012</vt:lpstr>
      <vt:lpstr>březen 2012</vt:lpstr>
      <vt:lpstr>duben 2012</vt:lpstr>
      <vt:lpstr>květen 2012</vt:lpstr>
      <vt:lpstr>červen 2012</vt:lpstr>
      <vt:lpstr>červenec 2012</vt:lpstr>
      <vt:lpstr>srpen 2012</vt:lpstr>
      <vt:lpstr>září 2012</vt:lpstr>
      <vt:lpstr>říjen 2012</vt:lpstr>
      <vt:lpstr>listopad 2012</vt:lpstr>
      <vt:lpstr>prosinec 2012</vt:lpstr>
    </vt:vector>
  </TitlesOfParts>
  <Company>Finesko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martin.krbec</dc:creator>
  <cp:lastModifiedBy>jan.drapal</cp:lastModifiedBy>
  <dcterms:created xsi:type="dcterms:W3CDTF">2009-05-19T11:53:15Z</dcterms:created>
  <dcterms:modified xsi:type="dcterms:W3CDTF">2013-02-21T15:16:48Z</dcterms:modified>
</cp:coreProperties>
</file>