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drea\"/>
    </mc:Choice>
  </mc:AlternateContent>
  <bookViews>
    <workbookView xWindow="0" yWindow="0" windowWidth="28800" windowHeight="12300" firstSheet="2" activeTab="11"/>
  </bookViews>
  <sheets>
    <sheet name="leden 2017" sheetId="13" r:id="rId1"/>
    <sheet name="únor 2017" sheetId="14" r:id="rId2"/>
    <sheet name="březen 2017" sheetId="15" r:id="rId3"/>
    <sheet name="duben 2017" sheetId="16" r:id="rId4"/>
    <sheet name="květen 2017" sheetId="17" r:id="rId5"/>
    <sheet name="červen 2017" sheetId="18" r:id="rId6"/>
    <sheet name="červenec 2017" sheetId="19" r:id="rId7"/>
    <sheet name="srpen 2017" sheetId="20" r:id="rId8"/>
    <sheet name="září 2017" sheetId="21" r:id="rId9"/>
    <sheet name="říjen 2017" sheetId="22" r:id="rId10"/>
    <sheet name="listopad 2017" sheetId="23" r:id="rId11"/>
    <sheet name="prosinec 2017" sheetId="24" r:id="rId12"/>
  </sheets>
  <calcPr calcId="162913"/>
</workbook>
</file>

<file path=xl/calcChain.xml><?xml version="1.0" encoding="utf-8"?>
<calcChain xmlns="http://schemas.openxmlformats.org/spreadsheetml/2006/main">
  <c r="B16" i="24" l="1"/>
  <c r="C19" i="24" s="1"/>
  <c r="C8" i="24" l="1"/>
  <c r="C12" i="24"/>
  <c r="C16" i="24"/>
  <c r="C18" i="24"/>
  <c r="B20" i="24"/>
  <c r="C7" i="24"/>
  <c r="C9" i="24"/>
  <c r="C11" i="24"/>
  <c r="C13" i="24"/>
  <c r="C15" i="24"/>
  <c r="C6" i="24"/>
  <c r="C10" i="24"/>
  <c r="C14" i="24"/>
  <c r="C5" i="24"/>
  <c r="C17" i="24"/>
  <c r="B16" i="23"/>
  <c r="D20" i="24" l="1"/>
  <c r="D15" i="24"/>
  <c r="D13" i="24"/>
  <c r="D11" i="24"/>
  <c r="D9" i="24"/>
  <c r="D7" i="24"/>
  <c r="D5" i="24"/>
  <c r="C20" i="24"/>
  <c r="D18" i="24"/>
  <c r="D14" i="24"/>
  <c r="D12" i="24"/>
  <c r="D10" i="24"/>
  <c r="D8" i="24"/>
  <c r="D6" i="24"/>
  <c r="D19" i="24"/>
  <c r="D17" i="24"/>
  <c r="D16" i="24"/>
  <c r="C16" i="23"/>
  <c r="C18" i="23"/>
  <c r="B20" i="23"/>
  <c r="C17" i="23"/>
  <c r="C19" i="23"/>
  <c r="C6" i="23"/>
  <c r="C8" i="23"/>
  <c r="C10" i="23"/>
  <c r="C12" i="23"/>
  <c r="C14" i="23"/>
  <c r="C5" i="23"/>
  <c r="C7" i="23"/>
  <c r="C9" i="23"/>
  <c r="C11" i="23"/>
  <c r="C13" i="23"/>
  <c r="C15" i="23"/>
  <c r="B16" i="22"/>
  <c r="D20" i="23" l="1"/>
  <c r="C20" i="23"/>
  <c r="D18" i="23"/>
  <c r="D17" i="23"/>
  <c r="D15" i="23"/>
  <c r="D13" i="23"/>
  <c r="D9" i="23"/>
  <c r="D5" i="23"/>
  <c r="D14" i="23"/>
  <c r="D12" i="23"/>
  <c r="D10" i="23"/>
  <c r="D8" i="23"/>
  <c r="D6" i="23"/>
  <c r="D19" i="23"/>
  <c r="D11" i="23"/>
  <c r="D7" i="23"/>
  <c r="D16" i="23"/>
  <c r="C17" i="22"/>
  <c r="C19" i="22"/>
  <c r="C6" i="22"/>
  <c r="C8" i="22"/>
  <c r="C10" i="22"/>
  <c r="C12" i="22"/>
  <c r="C14" i="22"/>
  <c r="C16" i="22"/>
  <c r="C18" i="22"/>
  <c r="B20" i="22"/>
  <c r="D16" i="22" s="1"/>
  <c r="C5" i="22"/>
  <c r="C7" i="22"/>
  <c r="C9" i="22"/>
  <c r="C11" i="22"/>
  <c r="C13" i="22"/>
  <c r="C15" i="22"/>
  <c r="B16" i="21"/>
  <c r="C19" i="21" s="1"/>
  <c r="D20" i="22" l="1"/>
  <c r="C20" i="22"/>
  <c r="D18" i="22"/>
  <c r="D11" i="22"/>
  <c r="D7" i="22"/>
  <c r="D14" i="22"/>
  <c r="D12" i="22"/>
  <c r="D10" i="22"/>
  <c r="D8" i="22"/>
  <c r="D6" i="22"/>
  <c r="D19" i="22"/>
  <c r="D17" i="22"/>
  <c r="D15" i="22"/>
  <c r="D13" i="22"/>
  <c r="D9" i="22"/>
  <c r="D5" i="22"/>
  <c r="C16" i="21"/>
  <c r="C18" i="21"/>
  <c r="B20" i="21"/>
  <c r="C6" i="21"/>
  <c r="C10" i="21"/>
  <c r="C12" i="21"/>
  <c r="C5" i="21"/>
  <c r="C7" i="21"/>
  <c r="C9" i="21"/>
  <c r="C11" i="21"/>
  <c r="C13" i="21"/>
  <c r="C15" i="21"/>
  <c r="C8" i="21"/>
  <c r="C14" i="21"/>
  <c r="C17" i="21"/>
  <c r="B16" i="20"/>
  <c r="C19" i="20" s="1"/>
  <c r="D20" i="21" l="1"/>
  <c r="D15" i="21"/>
  <c r="D13" i="21"/>
  <c r="D11" i="21"/>
  <c r="D9" i="21"/>
  <c r="D7" i="21"/>
  <c r="D5" i="21"/>
  <c r="D19" i="21"/>
  <c r="C20" i="21"/>
  <c r="D18" i="21"/>
  <c r="D17" i="21"/>
  <c r="D14" i="21"/>
  <c r="D12" i="21"/>
  <c r="D10" i="21"/>
  <c r="D8" i="21"/>
  <c r="D6" i="21"/>
  <c r="D16" i="21"/>
  <c r="C8" i="20"/>
  <c r="C12" i="20"/>
  <c r="C14" i="20"/>
  <c r="C16" i="20"/>
  <c r="C18" i="20"/>
  <c r="B20" i="20"/>
  <c r="C5" i="20"/>
  <c r="C7" i="20"/>
  <c r="C9" i="20"/>
  <c r="C11" i="20"/>
  <c r="C13" i="20"/>
  <c r="C15" i="20"/>
  <c r="C6" i="20"/>
  <c r="C10" i="20"/>
  <c r="C17" i="20"/>
  <c r="B16" i="19"/>
  <c r="C19" i="19" s="1"/>
  <c r="D20" i="20" l="1"/>
  <c r="D15" i="20"/>
  <c r="D13" i="20"/>
  <c r="D11" i="20"/>
  <c r="D9" i="20"/>
  <c r="D7" i="20"/>
  <c r="D5" i="20"/>
  <c r="D17" i="20"/>
  <c r="C20" i="20"/>
  <c r="D18" i="20"/>
  <c r="D14" i="20"/>
  <c r="D12" i="20"/>
  <c r="D10" i="20"/>
  <c r="D8" i="20"/>
  <c r="D6" i="20"/>
  <c r="D19" i="20"/>
  <c r="D16" i="20"/>
  <c r="C6" i="19"/>
  <c r="C16" i="19"/>
  <c r="C18" i="19"/>
  <c r="B20" i="19"/>
  <c r="C8" i="19"/>
  <c r="C12" i="19"/>
  <c r="C9" i="19"/>
  <c r="C10" i="19"/>
  <c r="C14" i="19"/>
  <c r="C5" i="19"/>
  <c r="C7" i="19"/>
  <c r="C11" i="19"/>
  <c r="C13" i="19"/>
  <c r="C15" i="19"/>
  <c r="C17" i="19"/>
  <c r="B20" i="18"/>
  <c r="D20" i="19" l="1"/>
  <c r="D15" i="19"/>
  <c r="D13" i="19"/>
  <c r="D11" i="19"/>
  <c r="D9" i="19"/>
  <c r="D7" i="19"/>
  <c r="D5" i="19"/>
  <c r="C20" i="19"/>
  <c r="D18" i="19"/>
  <c r="D14" i="19"/>
  <c r="D12" i="19"/>
  <c r="D10" i="19"/>
  <c r="D8" i="19"/>
  <c r="D6" i="19"/>
  <c r="D19" i="19"/>
  <c r="D17" i="19"/>
  <c r="D16" i="19"/>
  <c r="B16" i="18"/>
  <c r="C19" i="18" s="1"/>
  <c r="C18" i="18" l="1"/>
  <c r="C5" i="18"/>
  <c r="C7" i="18"/>
  <c r="C9" i="18"/>
  <c r="C11" i="18"/>
  <c r="C13" i="18"/>
  <c r="C15" i="18"/>
  <c r="C6" i="18"/>
  <c r="C8" i="18"/>
  <c r="C10" i="18"/>
  <c r="C12" i="18"/>
  <c r="C14" i="18"/>
  <c r="C16" i="18"/>
  <c r="C17" i="18"/>
  <c r="B16" i="17"/>
  <c r="C19" i="17" s="1"/>
  <c r="D20" i="18" l="1"/>
  <c r="D15" i="18"/>
  <c r="D13" i="18"/>
  <c r="D11" i="18"/>
  <c r="D9" i="18"/>
  <c r="D7" i="18"/>
  <c r="D5" i="18"/>
  <c r="D12" i="18"/>
  <c r="D8" i="18"/>
  <c r="D6" i="18"/>
  <c r="D17" i="18"/>
  <c r="C20" i="18"/>
  <c r="D18" i="18"/>
  <c r="D14" i="18"/>
  <c r="D10" i="18"/>
  <c r="D19" i="18"/>
  <c r="D16" i="18"/>
  <c r="B20" i="17"/>
  <c r="C6" i="17"/>
  <c r="C12" i="17"/>
  <c r="C16" i="17"/>
  <c r="C18" i="17"/>
  <c r="C8" i="17"/>
  <c r="C14" i="17"/>
  <c r="C5" i="17"/>
  <c r="C7" i="17"/>
  <c r="C9" i="17"/>
  <c r="C11" i="17"/>
  <c r="C13" i="17"/>
  <c r="C15" i="17"/>
  <c r="C10" i="17"/>
  <c r="C17" i="17"/>
  <c r="B16" i="16"/>
  <c r="C19" i="16" s="1"/>
  <c r="D20" i="17" l="1"/>
  <c r="D15" i="17"/>
  <c r="D13" i="17"/>
  <c r="D11" i="17"/>
  <c r="D9" i="17"/>
  <c r="D7" i="17"/>
  <c r="D5" i="17"/>
  <c r="C20" i="17"/>
  <c r="D18" i="17"/>
  <c r="D14" i="17"/>
  <c r="D12" i="17"/>
  <c r="D10" i="17"/>
  <c r="D8" i="17"/>
  <c r="D6" i="17"/>
  <c r="D19" i="17"/>
  <c r="D17" i="17"/>
  <c r="D16" i="17"/>
  <c r="C6" i="16"/>
  <c r="C12" i="16"/>
  <c r="C16" i="16"/>
  <c r="C18" i="16"/>
  <c r="B20" i="16"/>
  <c r="D16" i="16" s="1"/>
  <c r="C5" i="16"/>
  <c r="C7" i="16"/>
  <c r="C9" i="16"/>
  <c r="C11" i="16"/>
  <c r="C13" i="16"/>
  <c r="C15" i="16"/>
  <c r="C8" i="16"/>
  <c r="C10" i="16"/>
  <c r="C14" i="16"/>
  <c r="C17" i="16"/>
  <c r="B16" i="15"/>
  <c r="D20" i="16" l="1"/>
  <c r="D15" i="16"/>
  <c r="D13" i="16"/>
  <c r="D11" i="16"/>
  <c r="D9" i="16"/>
  <c r="D7" i="16"/>
  <c r="D5" i="16"/>
  <c r="D19" i="16"/>
  <c r="C20" i="16"/>
  <c r="D18" i="16"/>
  <c r="D6" i="16"/>
  <c r="D14" i="16"/>
  <c r="D12" i="16"/>
  <c r="D10" i="16"/>
  <c r="D8" i="16"/>
  <c r="D17" i="16"/>
  <c r="C19" i="15"/>
  <c r="C8" i="15" l="1"/>
  <c r="C10" i="15"/>
  <c r="C6" i="15"/>
  <c r="C14" i="15"/>
  <c r="C17" i="15"/>
  <c r="C12" i="15"/>
  <c r="B20" i="15"/>
  <c r="D16" i="15" s="1"/>
  <c r="C16" i="15"/>
  <c r="C18" i="15"/>
  <c r="C5" i="15"/>
  <c r="C7" i="15"/>
  <c r="C9" i="15"/>
  <c r="C11" i="15"/>
  <c r="C13" i="15"/>
  <c r="C15" i="15"/>
  <c r="B16" i="14"/>
  <c r="C19" i="14" s="1"/>
  <c r="D20" i="15" l="1"/>
  <c r="D15" i="15"/>
  <c r="D7" i="15"/>
  <c r="C20" i="15"/>
  <c r="D18" i="15"/>
  <c r="D14" i="15"/>
  <c r="D12" i="15"/>
  <c r="D10" i="15"/>
  <c r="D6" i="15"/>
  <c r="D11" i="15"/>
  <c r="D8" i="15"/>
  <c r="D13" i="15"/>
  <c r="D5" i="15"/>
  <c r="D19" i="15"/>
  <c r="D17" i="15"/>
  <c r="D9" i="15"/>
  <c r="C6" i="14"/>
  <c r="C10" i="14"/>
  <c r="B20" i="14"/>
  <c r="D16" i="14" s="1"/>
  <c r="C8" i="14"/>
  <c r="C12" i="14"/>
  <c r="C14" i="14"/>
  <c r="C16" i="14"/>
  <c r="C18" i="14"/>
  <c r="C5" i="14"/>
  <c r="C7" i="14"/>
  <c r="C9" i="14"/>
  <c r="C11" i="14"/>
  <c r="C13" i="14"/>
  <c r="C15" i="14"/>
  <c r="C17" i="14"/>
  <c r="D20" i="14" l="1"/>
  <c r="D15" i="14"/>
  <c r="D13" i="14"/>
  <c r="D11" i="14"/>
  <c r="D5" i="14"/>
  <c r="C20" i="14"/>
  <c r="D18" i="14"/>
  <c r="D14" i="14"/>
  <c r="D10" i="14"/>
  <c r="D8" i="14"/>
  <c r="D9" i="14"/>
  <c r="D12" i="14"/>
  <c r="D6" i="14"/>
  <c r="D19" i="14"/>
  <c r="D17" i="14"/>
  <c r="D7" i="14"/>
  <c r="B16" i="13"/>
  <c r="C19" i="13" s="1"/>
  <c r="C16" i="13" l="1"/>
  <c r="C17" i="13"/>
  <c r="C6" i="13"/>
  <c r="C8" i="13"/>
  <c r="C10" i="13"/>
  <c r="C12" i="13"/>
  <c r="C14" i="13"/>
  <c r="C18" i="13"/>
  <c r="B20" i="13"/>
  <c r="C5" i="13"/>
  <c r="C7" i="13"/>
  <c r="C9" i="13"/>
  <c r="C11" i="13"/>
  <c r="C13" i="13"/>
  <c r="C15" i="13"/>
  <c r="D20" i="13" l="1"/>
  <c r="C20" i="13"/>
  <c r="D18" i="13"/>
  <c r="D14" i="13"/>
  <c r="D12" i="13"/>
  <c r="D10" i="13"/>
  <c r="D8" i="13"/>
  <c r="D6" i="13"/>
  <c r="D15" i="13"/>
  <c r="D13" i="13"/>
  <c r="D11" i="13"/>
  <c r="D9" i="13"/>
  <c r="D7" i="13"/>
  <c r="D5" i="13"/>
  <c r="D19" i="13"/>
  <c r="D17" i="13"/>
  <c r="D16" i="13"/>
</calcChain>
</file>

<file path=xl/sharedStrings.xml><?xml version="1.0" encoding="utf-8"?>
<sst xmlns="http://schemas.openxmlformats.org/spreadsheetml/2006/main" count="276" uniqueCount="33">
  <si>
    <t>Vlastní kapitál</t>
  </si>
  <si>
    <t>Závazky</t>
  </si>
  <si>
    <t>Přijaté půjčky</t>
  </si>
  <si>
    <t>Ostatní aktiva</t>
  </si>
  <si>
    <t>Pohledávky</t>
  </si>
  <si>
    <t>Poskytnuté půjčky</t>
  </si>
  <si>
    <t>Termínové vklady</t>
  </si>
  <si>
    <t>Běžné účty + pokladní hotovost celkem</t>
  </si>
  <si>
    <t>Majetkové účasti v NS</t>
  </si>
  <si>
    <t>Nemovitosti</t>
  </si>
  <si>
    <t>Ostatní c.p.</t>
  </si>
  <si>
    <t xml:space="preserve">Podílové listy </t>
  </si>
  <si>
    <t>Dluhopisy (vč. AÚV)</t>
  </si>
  <si>
    <t>Akcie</t>
  </si>
  <si>
    <t>vl. kapitálu</t>
  </si>
  <si>
    <t>Ocenění v CZK</t>
  </si>
  <si>
    <t xml:space="preserve">Druh instrumentu </t>
  </si>
  <si>
    <t>Podíl na</t>
  </si>
  <si>
    <t xml:space="preserve">aktivech </t>
  </si>
  <si>
    <t>Výnosy příštích období</t>
  </si>
  <si>
    <t>Aktiva Celkem</t>
  </si>
  <si>
    <t>Přehled rozdělení majetku k 31.1.2017</t>
  </si>
  <si>
    <t>Přehled rozdělení majetku k 28.2.2017</t>
  </si>
  <si>
    <t>Přehled rozdělení majetku k 31.3.2017</t>
  </si>
  <si>
    <t>Přehled rozdělení majetku k 30.4.2017</t>
  </si>
  <si>
    <t>Přehled rozdělení majetku k 31.5.2017</t>
  </si>
  <si>
    <t>Přehled rozdělení majetku k 30.6.2017</t>
  </si>
  <si>
    <t>Přehled rozdělení majetku k 31.7.2017</t>
  </si>
  <si>
    <t>Přehled rozdělení majetku k 31.8.2017</t>
  </si>
  <si>
    <t>Přehled rozdělení majetku k 30.9.2017</t>
  </si>
  <si>
    <t>Přehled rozdělení majetku k 31.10.2017</t>
  </si>
  <si>
    <t>Přehled rozdělení majetku k 30.11.2017</t>
  </si>
  <si>
    <t>Přehled rozdělení majetku k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</si>
</sst>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36">
    <xf numFmtId="0" fontId="0" fillId="0" borderId="0" xfId="0"/>
    <xf numFmtId="10" fontId="1" fillId="0" borderId="1" xfId="2" applyNumberFormat="1" applyFont="1" applyBorder="1"/>
    <xf numFmtId="10" fontId="1" fillId="0" borderId="2" xfId="2" applyNumberFormat="1" applyFont="1" applyBorder="1"/>
    <xf numFmtId="4" fontId="1" fillId="0" borderId="3" xfId="0" applyNumberFormat="1" applyFont="1" applyBorder="1"/>
    <xf numFmtId="0" fontId="1" fillId="0" borderId="4" xfId="0" applyFont="1" applyBorder="1"/>
    <xf numFmtId="10" fontId="5" fillId="0" borderId="5" xfId="2" applyNumberFormat="1" applyFont="1" applyBorder="1"/>
    <xf numFmtId="10" fontId="5" fillId="0" borderId="0" xfId="2" applyNumberFormat="1" applyFont="1" applyBorder="1"/>
    <xf numFmtId="0" fontId="0" fillId="0" borderId="7" xfId="0" applyBorder="1"/>
    <xf numFmtId="4" fontId="0" fillId="0" borderId="6" xfId="0" applyNumberFormat="1" applyBorder="1"/>
    <xf numFmtId="10" fontId="5" fillId="0" borderId="8" xfId="2" applyNumberFormat="1" applyFont="1" applyBorder="1"/>
    <xf numFmtId="10" fontId="5" fillId="0" borderId="9" xfId="2" applyNumberFormat="1" applyFont="1" applyBorder="1"/>
    <xf numFmtId="4" fontId="0" fillId="0" borderId="10" xfId="0" applyNumberFormat="1" applyBorder="1"/>
    <xf numFmtId="0" fontId="0" fillId="0" borderId="11" xfId="0" applyBorder="1"/>
    <xf numFmtId="10" fontId="5" fillId="0" borderId="12" xfId="2" applyNumberFormat="1" applyFont="1" applyBorder="1"/>
    <xf numFmtId="10" fontId="5" fillId="0" borderId="13" xfId="2" applyNumberFormat="1" applyFont="1" applyBorder="1"/>
    <xf numFmtId="4" fontId="0" fillId="0" borderId="14" xfId="0" applyNumberFormat="1" applyBorder="1"/>
    <xf numFmtId="0" fontId="0" fillId="0" borderId="7" xfId="0" applyFill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6" fillId="0" borderId="11" xfId="0" applyFont="1" applyBorder="1"/>
    <xf numFmtId="4" fontId="6" fillId="0" borderId="10" xfId="0" applyNumberFormat="1" applyFont="1" applyBorder="1"/>
    <xf numFmtId="10" fontId="6" fillId="0" borderId="9" xfId="2" applyNumberFormat="1" applyFont="1" applyBorder="1"/>
    <xf numFmtId="10" fontId="6" fillId="0" borderId="8" xfId="2" applyNumberFormat="1" applyFont="1" applyBorder="1"/>
    <xf numFmtId="4" fontId="0" fillId="0" borderId="0" xfId="0" applyNumberFormat="1"/>
    <xf numFmtId="4" fontId="0" fillId="0" borderId="6" xfId="0" applyNumberFormat="1" applyBorder="1" applyAlignment="1">
      <alignment horizontal="right"/>
    </xf>
    <xf numFmtId="0" fontId="0" fillId="0" borderId="23" xfId="0" applyBorder="1"/>
    <xf numFmtId="4" fontId="0" fillId="0" borderId="21" xfId="0" applyNumberFormat="1" applyBorder="1" applyAlignment="1">
      <alignment horizontal="right"/>
    </xf>
    <xf numFmtId="4" fontId="0" fillId="0" borderId="17" xfId="0" applyNumberFormat="1" applyBorder="1"/>
  </cellXfs>
  <cellStyles count="3">
    <cellStyle name="Normální" xfId="0" builtinId="0"/>
    <cellStyle name="normální 2" xfId="1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17" sqref="B17"/>
    </sheetView>
  </sheetViews>
  <sheetFormatPr defaultRowHeight="15" x14ac:dyDescent="0.25"/>
  <cols>
    <col min="1" max="1" width="36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21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356558265</v>
      </c>
      <c r="C6" s="6">
        <f t="shared" ref="C6:C18" si="0">+B6/$B$16</f>
        <v>0.32142888793374236</v>
      </c>
      <c r="D6" s="5">
        <f t="shared" ref="D6:D20" si="1">+B6/$B$20</f>
        <v>0.45224867192946233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684033500</v>
      </c>
      <c r="C9" s="6">
        <f t="shared" si="0"/>
        <v>0.61664010849510265</v>
      </c>
      <c r="D9" s="5">
        <f t="shared" si="1"/>
        <v>0.86760923051457484</v>
      </c>
    </row>
    <row r="10" spans="1:8" x14ac:dyDescent="0.25">
      <c r="A10" s="16" t="s">
        <v>8</v>
      </c>
      <c r="B10" s="32">
        <v>10000</v>
      </c>
      <c r="C10" s="6">
        <f t="shared" si="0"/>
        <v>9.0147647519471296E-6</v>
      </c>
      <c r="D10" s="5">
        <f t="shared" si="1"/>
        <v>1.2683724269565377E-5</v>
      </c>
    </row>
    <row r="11" spans="1:8" x14ac:dyDescent="0.25">
      <c r="A11" s="7" t="s">
        <v>7</v>
      </c>
      <c r="B11" s="8">
        <v>61503380.090000011</v>
      </c>
      <c r="C11" s="6">
        <f t="shared" si="0"/>
        <v>5.5443850296093895E-2</v>
      </c>
      <c r="D11" s="5">
        <f t="shared" si="1"/>
        <v>7.8009191470783709E-2</v>
      </c>
    </row>
    <row r="12" spans="1:8" ht="15.75" thickBot="1" x14ac:dyDescent="0.3">
      <c r="A12" s="7" t="s">
        <v>6</v>
      </c>
      <c r="B12" s="8">
        <v>0</v>
      </c>
      <c r="C12" s="6">
        <f t="shared" si="0"/>
        <v>0</v>
      </c>
      <c r="D12" s="5">
        <f t="shared" si="1"/>
        <v>0</v>
      </c>
      <c r="G12" s="31"/>
      <c r="H12" s="31"/>
    </row>
    <row r="13" spans="1:8" ht="15.75" thickTop="1" x14ac:dyDescent="0.25">
      <c r="A13" s="33" t="s">
        <v>5</v>
      </c>
      <c r="B13" s="15">
        <v>0</v>
      </c>
      <c r="C13" s="14">
        <f t="shared" si="0"/>
        <v>0</v>
      </c>
      <c r="D13" s="13">
        <f t="shared" si="1"/>
        <v>0</v>
      </c>
    </row>
    <row r="14" spans="1:8" x14ac:dyDescent="0.25">
      <c r="A14" s="7" t="s">
        <v>4</v>
      </c>
      <c r="B14" s="8">
        <v>4208596.03</v>
      </c>
      <c r="C14" s="6">
        <f t="shared" si="0"/>
        <v>3.7939503146428625E-3</v>
      </c>
      <c r="D14" s="5">
        <f t="shared" si="1"/>
        <v>5.3380671606507498E-3</v>
      </c>
    </row>
    <row r="15" spans="1:8" ht="15.75" thickBot="1" x14ac:dyDescent="0.3">
      <c r="A15" s="12" t="s">
        <v>3</v>
      </c>
      <c r="B15" s="11">
        <v>2977546.58</v>
      </c>
      <c r="C15" s="10">
        <f t="shared" si="0"/>
        <v>2.6841881956664723E-3</v>
      </c>
      <c r="D15" s="9">
        <f t="shared" si="1"/>
        <v>3.7766379820507387E-3</v>
      </c>
    </row>
    <row r="16" spans="1:8" ht="16.5" thickTop="1" thickBot="1" x14ac:dyDescent="0.3">
      <c r="A16" s="27" t="s">
        <v>20</v>
      </c>
      <c r="B16" s="28">
        <f>SUM(B5:B15)</f>
        <v>1109291287.6999998</v>
      </c>
      <c r="C16" s="29">
        <f t="shared" si="0"/>
        <v>1</v>
      </c>
      <c r="D16" s="30">
        <f t="shared" si="1"/>
        <v>1.4069944827817917</v>
      </c>
    </row>
    <row r="17" spans="1:4" ht="15.75" thickTop="1" x14ac:dyDescent="0.25">
      <c r="A17" s="7" t="s">
        <v>2</v>
      </c>
      <c r="B17" s="15">
        <v>254790895.39999998</v>
      </c>
      <c r="C17" s="6">
        <f t="shared" si="0"/>
        <v>0.22968799829689676</v>
      </c>
      <c r="D17" s="5">
        <f t="shared" si="1"/>
        <v>0.32316974636492729</v>
      </c>
    </row>
    <row r="18" spans="1:4" x14ac:dyDescent="0.25">
      <c r="A18" s="7" t="s">
        <v>19</v>
      </c>
      <c r="B18" s="8">
        <v>3417473.77</v>
      </c>
      <c r="C18" s="6">
        <f t="shared" si="0"/>
        <v>3.080772208249987E-3</v>
      </c>
      <c r="D18" s="5">
        <f t="shared" si="1"/>
        <v>4.3346294997152089E-3</v>
      </c>
    </row>
    <row r="19" spans="1:4" ht="15.75" thickBot="1" x14ac:dyDescent="0.3">
      <c r="A19" s="7" t="s">
        <v>1</v>
      </c>
      <c r="B19" s="35">
        <v>62670951.550000004</v>
      </c>
      <c r="C19" s="6">
        <f>+B19/$B$16</f>
        <v>5.6496388500392632E-2</v>
      </c>
      <c r="D19" s="5">
        <f t="shared" si="1"/>
        <v>7.9490106917149098E-2</v>
      </c>
    </row>
    <row r="20" spans="1:4" ht="15.75" thickBot="1" x14ac:dyDescent="0.3">
      <c r="A20" s="4" t="s">
        <v>0</v>
      </c>
      <c r="B20" s="3">
        <f>+B16-SUM(B17:B19)</f>
        <v>788411966.97999978</v>
      </c>
      <c r="C20" s="2">
        <f>+B20/$B$16</f>
        <v>0.7107348409944606</v>
      </c>
      <c r="D20" s="1">
        <f t="shared" si="1"/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20" sqref="B20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30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404957601.67000002</v>
      </c>
      <c r="C6" s="6">
        <f t="shared" ref="C6:C18" si="0">+B6/$B$16</f>
        <v>0.28577917597992525</v>
      </c>
      <c r="D6" s="5">
        <f t="shared" ref="D6:D20" si="1">+B6/$B$20</f>
        <v>0.34198254315127796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738571529</v>
      </c>
      <c r="C9" s="6">
        <f t="shared" si="0"/>
        <v>0.52121101589260477</v>
      </c>
      <c r="D9" s="5">
        <f t="shared" si="1"/>
        <v>0.62371608470847806</v>
      </c>
    </row>
    <row r="10" spans="1:8" x14ac:dyDescent="0.25">
      <c r="A10" s="16" t="s">
        <v>8</v>
      </c>
      <c r="B10" s="32">
        <v>77536720.599999994</v>
      </c>
      <c r="C10" s="6">
        <f t="shared" si="0"/>
        <v>5.4717777934961596E-2</v>
      </c>
      <c r="D10" s="5">
        <f t="shared" si="1"/>
        <v>6.5478965672080752E-2</v>
      </c>
    </row>
    <row r="11" spans="1:8" x14ac:dyDescent="0.25">
      <c r="A11" s="7" t="s">
        <v>7</v>
      </c>
      <c r="B11" s="8">
        <v>125558030.64999999</v>
      </c>
      <c r="C11" s="6">
        <f t="shared" si="0"/>
        <v>8.8606487170129325E-2</v>
      </c>
      <c r="D11" s="5">
        <f t="shared" si="1"/>
        <v>0.106032469714555</v>
      </c>
    </row>
    <row r="12" spans="1:8" ht="15.75" thickBot="1" x14ac:dyDescent="0.3">
      <c r="A12" s="7" t="s">
        <v>6</v>
      </c>
      <c r="B12" s="8">
        <v>0</v>
      </c>
      <c r="C12" s="6">
        <f t="shared" si="0"/>
        <v>0</v>
      </c>
      <c r="D12" s="5">
        <f t="shared" si="1"/>
        <v>0</v>
      </c>
      <c r="G12" s="31"/>
      <c r="H12" s="31"/>
    </row>
    <row r="13" spans="1:8" ht="15.75" thickTop="1" x14ac:dyDescent="0.25">
      <c r="A13" s="33" t="s">
        <v>5</v>
      </c>
      <c r="B13" s="15">
        <v>59000000</v>
      </c>
      <c r="C13" s="14">
        <f t="shared" si="0"/>
        <v>4.1636386903919874E-2</v>
      </c>
      <c r="D13" s="13">
        <f t="shared" si="1"/>
        <v>4.9824895156228267E-2</v>
      </c>
    </row>
    <row r="14" spans="1:8" x14ac:dyDescent="0.25">
      <c r="A14" s="7" t="s">
        <v>4</v>
      </c>
      <c r="B14" s="8">
        <v>3771022.82</v>
      </c>
      <c r="C14" s="6">
        <f t="shared" si="0"/>
        <v>2.6612163585937455E-3</v>
      </c>
      <c r="D14" s="5">
        <f t="shared" si="1"/>
        <v>3.1845901125126148E-3</v>
      </c>
    </row>
    <row r="15" spans="1:8" ht="15.75" thickBot="1" x14ac:dyDescent="0.3">
      <c r="A15" s="12" t="s">
        <v>3</v>
      </c>
      <c r="B15" s="11">
        <v>7634871.0699999994</v>
      </c>
      <c r="C15" s="10">
        <f t="shared" si="0"/>
        <v>5.3879397598655034E-3</v>
      </c>
      <c r="D15" s="9">
        <f t="shared" si="1"/>
        <v>6.4475703490520396E-3</v>
      </c>
    </row>
    <row r="16" spans="1:8" ht="16.5" thickTop="1" thickBot="1" x14ac:dyDescent="0.3">
      <c r="A16" s="27" t="s">
        <v>20</v>
      </c>
      <c r="B16" s="28">
        <f>SUM(B5:B15)</f>
        <v>1417029775.8099999</v>
      </c>
      <c r="C16" s="29">
        <f t="shared" si="0"/>
        <v>1</v>
      </c>
      <c r="D16" s="30">
        <f t="shared" si="1"/>
        <v>1.1966671188641846</v>
      </c>
    </row>
    <row r="17" spans="1:4" ht="15.75" thickTop="1" x14ac:dyDescent="0.25">
      <c r="A17" s="7" t="s">
        <v>2</v>
      </c>
      <c r="B17" s="15">
        <v>166783824.81999999</v>
      </c>
      <c r="C17" s="6">
        <f t="shared" si="0"/>
        <v>0.11769959083934092</v>
      </c>
      <c r="D17" s="5">
        <f t="shared" si="1"/>
        <v>0.14084723026120749</v>
      </c>
    </row>
    <row r="18" spans="1:4" x14ac:dyDescent="0.25">
      <c r="A18" s="7" t="s">
        <v>19</v>
      </c>
      <c r="B18" s="8">
        <v>3457133.82</v>
      </c>
      <c r="C18" s="6">
        <f t="shared" si="0"/>
        <v>2.4397044289516355E-3</v>
      </c>
      <c r="D18" s="5">
        <f t="shared" si="1"/>
        <v>2.9195140698737446E-3</v>
      </c>
    </row>
    <row r="19" spans="1:4" ht="15.75" thickBot="1" x14ac:dyDescent="0.3">
      <c r="A19" s="7" t="s">
        <v>1</v>
      </c>
      <c r="B19" s="35">
        <v>62641819.670000002</v>
      </c>
      <c r="C19" s="6">
        <f>+B19/$B$16</f>
        <v>4.4206424409249129E-2</v>
      </c>
      <c r="D19" s="5">
        <f t="shared" si="1"/>
        <v>5.2900374533103527E-2</v>
      </c>
    </row>
    <row r="20" spans="1:4" ht="15.75" thickBot="1" x14ac:dyDescent="0.3">
      <c r="A20" s="4" t="s">
        <v>0</v>
      </c>
      <c r="B20" s="3">
        <f>+B16-SUM(B17:B19)</f>
        <v>1184146997.5</v>
      </c>
      <c r="C20" s="2">
        <f>+B20/$B$16</f>
        <v>0.83565428032245836</v>
      </c>
      <c r="D20" s="1">
        <f t="shared" si="1"/>
        <v>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4" workbookViewId="0">
      <selection activeCell="B19" sqref="B19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31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402698395</v>
      </c>
      <c r="C6" s="6">
        <f t="shared" ref="C6:C18" si="0">+B6/$B$16</f>
        <v>0.26605244156252128</v>
      </c>
      <c r="D6" s="5">
        <f t="shared" ref="D6:D20" si="1">+B6/$B$20</f>
        <v>0.33071381863687094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738024266</v>
      </c>
      <c r="C9" s="6">
        <f t="shared" si="0"/>
        <v>0.48759359446090578</v>
      </c>
      <c r="D9" s="5">
        <f t="shared" si="1"/>
        <v>0.60609832640513461</v>
      </c>
    </row>
    <row r="10" spans="1:8" x14ac:dyDescent="0.25">
      <c r="A10" s="16" t="s">
        <v>8</v>
      </c>
      <c r="B10" s="32">
        <v>209979323.05000001</v>
      </c>
      <c r="C10" s="6">
        <f t="shared" si="0"/>
        <v>0.13872792210929449</v>
      </c>
      <c r="D10" s="5">
        <f t="shared" si="1"/>
        <v>0.17244435195886648</v>
      </c>
    </row>
    <row r="11" spans="1:8" x14ac:dyDescent="0.25">
      <c r="A11" s="7" t="s">
        <v>7</v>
      </c>
      <c r="B11" s="8">
        <v>69801561.789999992</v>
      </c>
      <c r="C11" s="6">
        <f t="shared" si="0"/>
        <v>4.6116091272493623E-2</v>
      </c>
      <c r="D11" s="5">
        <f t="shared" si="1"/>
        <v>5.7324144652695717E-2</v>
      </c>
    </row>
    <row r="12" spans="1:8" ht="15.75" thickBot="1" x14ac:dyDescent="0.3">
      <c r="A12" s="7" t="s">
        <v>6</v>
      </c>
      <c r="B12" s="8">
        <v>0</v>
      </c>
      <c r="C12" s="6">
        <f t="shared" si="0"/>
        <v>0</v>
      </c>
      <c r="D12" s="5">
        <f t="shared" si="1"/>
        <v>0</v>
      </c>
      <c r="G12" s="31"/>
      <c r="H12" s="31"/>
    </row>
    <row r="13" spans="1:8" ht="15.75" thickTop="1" x14ac:dyDescent="0.25">
      <c r="A13" s="33" t="s">
        <v>5</v>
      </c>
      <c r="B13" s="15">
        <v>83676138</v>
      </c>
      <c r="C13" s="14">
        <f t="shared" si="0"/>
        <v>5.5282665865659747E-2</v>
      </c>
      <c r="D13" s="13">
        <f t="shared" si="1"/>
        <v>6.8718563248223993E-2</v>
      </c>
    </row>
    <row r="14" spans="1:8" x14ac:dyDescent="0.25">
      <c r="A14" s="7" t="s">
        <v>4</v>
      </c>
      <c r="B14" s="8">
        <v>2778530.9</v>
      </c>
      <c r="C14" s="6">
        <f t="shared" si="0"/>
        <v>1.8357036906042538E-3</v>
      </c>
      <c r="D14" s="5">
        <f t="shared" si="1"/>
        <v>2.2818530581417934E-3</v>
      </c>
    </row>
    <row r="15" spans="1:8" ht="15.75" thickBot="1" x14ac:dyDescent="0.3">
      <c r="A15" s="12" t="s">
        <v>3</v>
      </c>
      <c r="B15" s="11">
        <v>6647120.4900000002</v>
      </c>
      <c r="C15" s="10">
        <f t="shared" si="0"/>
        <v>4.3915810385208084E-3</v>
      </c>
      <c r="D15" s="9">
        <f t="shared" si="1"/>
        <v>5.4589107567396414E-3</v>
      </c>
    </row>
    <row r="16" spans="1:8" ht="16.5" thickTop="1" thickBot="1" x14ac:dyDescent="0.3">
      <c r="A16" s="27" t="s">
        <v>20</v>
      </c>
      <c r="B16" s="28">
        <f>SUM(B5:B15)</f>
        <v>1513605335.23</v>
      </c>
      <c r="C16" s="29">
        <f t="shared" si="0"/>
        <v>1</v>
      </c>
      <c r="D16" s="30">
        <f t="shared" si="1"/>
        <v>1.2430399687166731</v>
      </c>
    </row>
    <row r="17" spans="1:4" ht="15.75" thickTop="1" x14ac:dyDescent="0.25">
      <c r="A17" s="7" t="s">
        <v>2</v>
      </c>
      <c r="B17" s="15">
        <v>224528162.40000001</v>
      </c>
      <c r="C17" s="6">
        <f t="shared" si="0"/>
        <v>0.1483399649657563</v>
      </c>
      <c r="D17" s="5">
        <f t="shared" si="1"/>
        <v>0.18439250541046609</v>
      </c>
    </row>
    <row r="18" spans="1:4" x14ac:dyDescent="0.25">
      <c r="A18" s="7" t="s">
        <v>19</v>
      </c>
      <c r="B18" s="8">
        <v>2925684.5</v>
      </c>
      <c r="C18" s="6">
        <f t="shared" si="0"/>
        <v>1.9329242781477296E-3</v>
      </c>
      <c r="D18" s="5">
        <f t="shared" si="1"/>
        <v>2.4027021342404517E-3</v>
      </c>
    </row>
    <row r="19" spans="1:4" ht="15.75" thickBot="1" x14ac:dyDescent="0.3">
      <c r="A19" s="7" t="s">
        <v>1</v>
      </c>
      <c r="B19" s="35">
        <v>68487235.109999999</v>
      </c>
      <c r="C19" s="6">
        <f>+B19/$B$16</f>
        <v>4.5247749539408841E-2</v>
      </c>
      <c r="D19" s="5">
        <f t="shared" si="1"/>
        <v>5.6244761171966633E-2</v>
      </c>
    </row>
    <row r="20" spans="1:4" ht="15.75" thickBot="1" x14ac:dyDescent="0.3">
      <c r="A20" s="4" t="s">
        <v>0</v>
      </c>
      <c r="B20" s="3">
        <f>+B16-SUM(B17:B19)</f>
        <v>1217664253.22</v>
      </c>
      <c r="C20" s="2">
        <f>+B20/$B$16</f>
        <v>0.80447936121668717</v>
      </c>
      <c r="D20" s="1">
        <f t="shared" si="1"/>
        <v>1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B6" sqref="B6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32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402212688.32999998</v>
      </c>
      <c r="C6" s="6">
        <f t="shared" ref="C6:C18" si="0">+B6/$B$16</f>
        <v>0.26641233541767589</v>
      </c>
      <c r="D6" s="5">
        <f t="shared" ref="D6:D20" si="1">+B6/$B$20</f>
        <v>0.31867526019813441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737450000</v>
      </c>
      <c r="C9" s="6">
        <f t="shared" si="0"/>
        <v>0.4884624042307002</v>
      </c>
      <c r="D9" s="5">
        <f t="shared" si="1"/>
        <v>0.58428557191686603</v>
      </c>
    </row>
    <row r="10" spans="1:8" x14ac:dyDescent="0.25">
      <c r="A10" s="16" t="s">
        <v>8</v>
      </c>
      <c r="B10" s="32">
        <v>211194735.86000001</v>
      </c>
      <c r="C10" s="6">
        <f t="shared" si="0"/>
        <v>0.13988838353656965</v>
      </c>
      <c r="D10" s="5">
        <f t="shared" si="1"/>
        <v>0.16733071669644256</v>
      </c>
    </row>
    <row r="11" spans="1:8" x14ac:dyDescent="0.25">
      <c r="A11" s="7" t="s">
        <v>7</v>
      </c>
      <c r="B11" s="8">
        <v>65371986.659999996</v>
      </c>
      <c r="C11" s="6">
        <f t="shared" si="0"/>
        <v>4.3300234284739114E-2</v>
      </c>
      <c r="D11" s="5">
        <f t="shared" si="1"/>
        <v>5.1794574022618264E-2</v>
      </c>
    </row>
    <row r="12" spans="1:8" ht="15.75" thickBot="1" x14ac:dyDescent="0.3">
      <c r="A12" s="7" t="s">
        <v>6</v>
      </c>
      <c r="B12" s="8">
        <v>0</v>
      </c>
      <c r="C12" s="6">
        <f t="shared" si="0"/>
        <v>0</v>
      </c>
      <c r="D12" s="5">
        <f t="shared" si="1"/>
        <v>0</v>
      </c>
      <c r="G12" s="31"/>
      <c r="H12" s="31"/>
    </row>
    <row r="13" spans="1:8" ht="15.75" thickTop="1" x14ac:dyDescent="0.25">
      <c r="A13" s="33" t="s">
        <v>5</v>
      </c>
      <c r="B13" s="15">
        <v>83676138</v>
      </c>
      <c r="C13" s="14">
        <f t="shared" si="0"/>
        <v>5.5424296622442006E-2</v>
      </c>
      <c r="D13" s="13">
        <f t="shared" si="1"/>
        <v>6.6297050847006045E-2</v>
      </c>
    </row>
    <row r="14" spans="1:8" x14ac:dyDescent="0.25">
      <c r="A14" s="7" t="s">
        <v>4</v>
      </c>
      <c r="B14" s="8">
        <v>3386842.84</v>
      </c>
      <c r="C14" s="6">
        <f t="shared" si="0"/>
        <v>2.2433322888032172E-3</v>
      </c>
      <c r="D14" s="5">
        <f t="shared" si="1"/>
        <v>2.6834136629763955E-3</v>
      </c>
    </row>
    <row r="15" spans="1:8" ht="15.75" thickBot="1" x14ac:dyDescent="0.3">
      <c r="A15" s="12" t="s">
        <v>3</v>
      </c>
      <c r="B15" s="11">
        <v>6445089.8700000001</v>
      </c>
      <c r="C15" s="10">
        <f t="shared" si="0"/>
        <v>4.2690136190699449E-3</v>
      </c>
      <c r="D15" s="9">
        <f t="shared" si="1"/>
        <v>5.1064791114632177E-3</v>
      </c>
    </row>
    <row r="16" spans="1:8" ht="16.5" thickTop="1" thickBot="1" x14ac:dyDescent="0.3">
      <c r="A16" s="27" t="s">
        <v>20</v>
      </c>
      <c r="B16" s="28">
        <f>SUM(B5:B15)</f>
        <v>1509737481.5599999</v>
      </c>
      <c r="C16" s="29">
        <f t="shared" si="0"/>
        <v>1</v>
      </c>
      <c r="D16" s="30">
        <f t="shared" si="1"/>
        <v>1.196173066455507</v>
      </c>
    </row>
    <row r="17" spans="1:4" ht="15.75" thickTop="1" x14ac:dyDescent="0.25">
      <c r="A17" s="7" t="s">
        <v>2</v>
      </c>
      <c r="B17" s="15">
        <v>178698336.24000001</v>
      </c>
      <c r="C17" s="6">
        <f t="shared" si="0"/>
        <v>0.11836384697513928</v>
      </c>
      <c r="D17" s="5">
        <f t="shared" si="1"/>
        <v>0.14158364579372273</v>
      </c>
    </row>
    <row r="18" spans="1:4" x14ac:dyDescent="0.25">
      <c r="A18" s="7" t="s">
        <v>19</v>
      </c>
      <c r="B18" s="8">
        <v>2516693.5099999998</v>
      </c>
      <c r="C18" s="6">
        <f t="shared" si="0"/>
        <v>1.666974252635975E-3</v>
      </c>
      <c r="D18" s="5">
        <f t="shared" si="1"/>
        <v>1.9939897034779511E-3</v>
      </c>
    </row>
    <row r="19" spans="1:4" ht="15.75" thickBot="1" x14ac:dyDescent="0.3">
      <c r="A19" s="7" t="s">
        <v>1</v>
      </c>
      <c r="B19" s="35">
        <v>66382779.969999999</v>
      </c>
      <c r="C19" s="6">
        <f>+B19/$B$16</f>
        <v>4.3969750225322082E-2</v>
      </c>
      <c r="D19" s="5">
        <f t="shared" si="1"/>
        <v>5.2595430958306232E-2</v>
      </c>
    </row>
    <row r="20" spans="1:4" ht="15.75" thickBot="1" x14ac:dyDescent="0.3">
      <c r="A20" s="4" t="s">
        <v>0</v>
      </c>
      <c r="B20" s="3">
        <f>+B16-SUM(B17:B19)</f>
        <v>1262139671.8399999</v>
      </c>
      <c r="C20" s="2">
        <f>+B20/$B$16</f>
        <v>0.83599942854690268</v>
      </c>
      <c r="D20" s="1">
        <f t="shared" si="1"/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19" sqref="B19"/>
    </sheetView>
  </sheetViews>
  <sheetFormatPr defaultRowHeight="15" x14ac:dyDescent="0.25"/>
  <cols>
    <col min="1" max="1" width="36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22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353469554.32999998</v>
      </c>
      <c r="C6" s="6">
        <f t="shared" ref="C6:C18" si="0">+B6/$B$16</f>
        <v>0.30467210991887467</v>
      </c>
      <c r="D6" s="5">
        <f t="shared" ref="D6:D20" si="1">+B6/$B$20</f>
        <v>0.42429977257735918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733998473.27999997</v>
      </c>
      <c r="C9" s="6">
        <f t="shared" si="0"/>
        <v>0.63266796472849807</v>
      </c>
      <c r="D9" s="5">
        <f t="shared" si="1"/>
        <v>0.88108121751859869</v>
      </c>
    </row>
    <row r="10" spans="1:8" x14ac:dyDescent="0.25">
      <c r="A10" s="16" t="s">
        <v>8</v>
      </c>
      <c r="B10" s="32">
        <v>10000</v>
      </c>
      <c r="C10" s="6">
        <f t="shared" si="0"/>
        <v>8.6194724888365386E-6</v>
      </c>
      <c r="D10" s="5">
        <f t="shared" si="1"/>
        <v>1.2003856269364348E-5</v>
      </c>
    </row>
    <row r="11" spans="1:8" x14ac:dyDescent="0.25">
      <c r="A11" s="7" t="s">
        <v>7</v>
      </c>
      <c r="B11" s="8">
        <v>60865371.299999997</v>
      </c>
      <c r="C11" s="6">
        <f t="shared" si="0"/>
        <v>5.2462739344317097E-2</v>
      </c>
      <c r="D11" s="5">
        <f t="shared" si="1"/>
        <v>7.3061916886669381E-2</v>
      </c>
    </row>
    <row r="12" spans="1:8" ht="15.75" thickBot="1" x14ac:dyDescent="0.3">
      <c r="A12" s="7" t="s">
        <v>6</v>
      </c>
      <c r="B12" s="8">
        <v>0</v>
      </c>
      <c r="C12" s="6">
        <f t="shared" si="0"/>
        <v>0</v>
      </c>
      <c r="D12" s="5">
        <f t="shared" si="1"/>
        <v>0</v>
      </c>
      <c r="G12" s="31"/>
      <c r="H12" s="31"/>
    </row>
    <row r="13" spans="1:8" ht="15.75" thickTop="1" x14ac:dyDescent="0.25">
      <c r="A13" s="33" t="s">
        <v>5</v>
      </c>
      <c r="B13" s="15">
        <v>0</v>
      </c>
      <c r="C13" s="14">
        <f t="shared" si="0"/>
        <v>0</v>
      </c>
      <c r="D13" s="13">
        <f t="shared" si="1"/>
        <v>0</v>
      </c>
    </row>
    <row r="14" spans="1:8" x14ac:dyDescent="0.25">
      <c r="A14" s="7" t="s">
        <v>4</v>
      </c>
      <c r="B14" s="8">
        <v>2347685.02</v>
      </c>
      <c r="C14" s="6">
        <f t="shared" si="0"/>
        <v>2.0235806442343656E-3</v>
      </c>
      <c r="D14" s="5">
        <f t="shared" si="1"/>
        <v>2.8181273545819763E-3</v>
      </c>
    </row>
    <row r="15" spans="1:8" ht="15.75" thickBot="1" x14ac:dyDescent="0.3">
      <c r="A15" s="12" t="s">
        <v>3</v>
      </c>
      <c r="B15" s="11">
        <v>9472721.0999999996</v>
      </c>
      <c r="C15" s="10">
        <f t="shared" si="0"/>
        <v>8.1649858915871388E-3</v>
      </c>
      <c r="D15" s="9">
        <f t="shared" si="1"/>
        <v>1.1370918256417494E-2</v>
      </c>
    </row>
    <row r="16" spans="1:8" ht="16.5" thickTop="1" thickBot="1" x14ac:dyDescent="0.3">
      <c r="A16" s="27" t="s">
        <v>20</v>
      </c>
      <c r="B16" s="28">
        <f>SUM(B5:B15)</f>
        <v>1160163805.0299997</v>
      </c>
      <c r="C16" s="29">
        <f t="shared" si="0"/>
        <v>1</v>
      </c>
      <c r="D16" s="30">
        <f t="shared" si="1"/>
        <v>1.3926439564498958</v>
      </c>
    </row>
    <row r="17" spans="1:4" ht="15.75" thickTop="1" x14ac:dyDescent="0.25">
      <c r="A17" s="7" t="s">
        <v>2</v>
      </c>
      <c r="B17" s="15">
        <v>262087422.62</v>
      </c>
      <c r="C17" s="6">
        <f t="shared" si="0"/>
        <v>0.2259055328943165</v>
      </c>
      <c r="D17" s="5">
        <f t="shared" si="1"/>
        <v>0.31460597511386301</v>
      </c>
    </row>
    <row r="18" spans="1:4" x14ac:dyDescent="0.25">
      <c r="A18" s="7" t="s">
        <v>19</v>
      </c>
      <c r="B18" s="8">
        <v>2881260.63</v>
      </c>
      <c r="C18" s="6">
        <f t="shared" si="0"/>
        <v>2.4834946733452829E-3</v>
      </c>
      <c r="D18" s="5">
        <f t="shared" si="1"/>
        <v>3.4586238477098169E-3</v>
      </c>
    </row>
    <row r="19" spans="1:4" ht="15.75" thickBot="1" x14ac:dyDescent="0.3">
      <c r="A19" s="7" t="s">
        <v>1</v>
      </c>
      <c r="B19" s="35">
        <v>62129498.900000006</v>
      </c>
      <c r="C19" s="6">
        <f>+B19/$B$16</f>
        <v>5.3552350651375001E-2</v>
      </c>
      <c r="D19" s="5">
        <f t="shared" si="1"/>
        <v>7.4579357488323034E-2</v>
      </c>
    </row>
    <row r="20" spans="1:4" ht="15.75" thickBot="1" x14ac:dyDescent="0.3">
      <c r="A20" s="4" t="s">
        <v>0</v>
      </c>
      <c r="B20" s="3">
        <f>+B16-SUM(B17:B19)</f>
        <v>833065622.87999976</v>
      </c>
      <c r="C20" s="2">
        <f>+B20/$B$16</f>
        <v>0.71805862178096325</v>
      </c>
      <c r="D20" s="1">
        <f t="shared" si="1"/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C16" sqref="C16"/>
    </sheetView>
  </sheetViews>
  <sheetFormatPr defaultRowHeight="15" x14ac:dyDescent="0.25"/>
  <cols>
    <col min="1" max="1" width="36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23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353611925</v>
      </c>
      <c r="C6" s="6">
        <f t="shared" ref="C6:C18" si="0">+B6/$B$16</f>
        <v>0.29973066594284115</v>
      </c>
      <c r="D6" s="5">
        <f t="shared" ref="D6:D20" si="1">+B6/$B$20</f>
        <v>0.40346994344223708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737439033.20000005</v>
      </c>
      <c r="C9" s="6">
        <f t="shared" si="0"/>
        <v>0.62507250713697204</v>
      </c>
      <c r="D9" s="5">
        <f t="shared" si="1"/>
        <v>0.8414153029972109</v>
      </c>
    </row>
    <row r="10" spans="1:8" x14ac:dyDescent="0.25">
      <c r="A10" s="16" t="s">
        <v>8</v>
      </c>
      <c r="B10" s="32">
        <v>10000</v>
      </c>
      <c r="C10" s="6">
        <f t="shared" si="0"/>
        <v>8.4762601245091247E-6</v>
      </c>
      <c r="D10" s="5">
        <f t="shared" si="1"/>
        <v>1.140996428336621E-5</v>
      </c>
    </row>
    <row r="11" spans="1:8" x14ac:dyDescent="0.25">
      <c r="A11" s="7" t="s">
        <v>7</v>
      </c>
      <c r="B11" s="8">
        <v>81287446.250000015</v>
      </c>
      <c r="C11" s="6">
        <f t="shared" si="0"/>
        <v>6.8901353927205394E-2</v>
      </c>
      <c r="D11" s="5">
        <f t="shared" si="1"/>
        <v>9.2748685839855072E-2</v>
      </c>
    </row>
    <row r="12" spans="1:8" ht="15.75" thickBot="1" x14ac:dyDescent="0.3">
      <c r="A12" s="7" t="s">
        <v>6</v>
      </c>
      <c r="B12" s="8">
        <v>0</v>
      </c>
      <c r="C12" s="6">
        <f t="shared" si="0"/>
        <v>0</v>
      </c>
      <c r="D12" s="5">
        <f t="shared" si="1"/>
        <v>0</v>
      </c>
      <c r="G12" s="31"/>
      <c r="H12" s="31"/>
    </row>
    <row r="13" spans="1:8" ht="15.75" thickTop="1" x14ac:dyDescent="0.25">
      <c r="A13" s="33" t="s">
        <v>5</v>
      </c>
      <c r="B13" s="15">
        <v>0</v>
      </c>
      <c r="C13" s="14">
        <f t="shared" si="0"/>
        <v>0</v>
      </c>
      <c r="D13" s="13">
        <f t="shared" si="1"/>
        <v>0</v>
      </c>
    </row>
    <row r="14" spans="1:8" x14ac:dyDescent="0.25">
      <c r="A14" s="7" t="s">
        <v>4</v>
      </c>
      <c r="B14" s="8">
        <v>2602376.5100000002</v>
      </c>
      <c r="C14" s="6">
        <f t="shared" si="0"/>
        <v>2.2058420240672221E-3</v>
      </c>
      <c r="D14" s="5">
        <f t="shared" si="1"/>
        <v>2.9693023030971208E-3</v>
      </c>
    </row>
    <row r="15" spans="1:8" ht="15.75" thickBot="1" x14ac:dyDescent="0.3">
      <c r="A15" s="12" t="s">
        <v>3</v>
      </c>
      <c r="B15" s="11">
        <v>4814805.8800000008</v>
      </c>
      <c r="C15" s="10">
        <f t="shared" si="0"/>
        <v>4.0811547087896069E-3</v>
      </c>
      <c r="D15" s="9">
        <f t="shared" si="1"/>
        <v>5.4936763122141619E-3</v>
      </c>
    </row>
    <row r="16" spans="1:8" ht="16.5" thickTop="1" thickBot="1" x14ac:dyDescent="0.3">
      <c r="A16" s="27" t="s">
        <v>20</v>
      </c>
      <c r="B16" s="28">
        <f>SUM(B5:B15)</f>
        <v>1179765586.8400002</v>
      </c>
      <c r="C16" s="29">
        <f t="shared" si="0"/>
        <v>1</v>
      </c>
      <c r="D16" s="30">
        <f t="shared" si="1"/>
        <v>1.3461083208588978</v>
      </c>
    </row>
    <row r="17" spans="1:4" ht="15.75" thickTop="1" x14ac:dyDescent="0.25">
      <c r="A17" s="7" t="s">
        <v>2</v>
      </c>
      <c r="B17" s="15">
        <v>216206456.12</v>
      </c>
      <c r="C17" s="6">
        <f t="shared" si="0"/>
        <v>0.18326221626713879</v>
      </c>
      <c r="D17" s="5">
        <f t="shared" si="1"/>
        <v>0.24669079421623835</v>
      </c>
    </row>
    <row r="18" spans="1:4" x14ac:dyDescent="0.25">
      <c r="A18" s="7" t="s">
        <v>19</v>
      </c>
      <c r="B18" s="8">
        <v>2406291.3199999998</v>
      </c>
      <c r="C18" s="6">
        <f t="shared" si="0"/>
        <v>2.0396351163668425E-3</v>
      </c>
      <c r="D18" s="5">
        <f t="shared" si="1"/>
        <v>2.745569801657413E-3</v>
      </c>
    </row>
    <row r="19" spans="1:4" ht="15.75" thickBot="1" x14ac:dyDescent="0.3">
      <c r="A19" s="7" t="s">
        <v>1</v>
      </c>
      <c r="B19" s="35">
        <v>84725906.620000005</v>
      </c>
      <c r="C19" s="6">
        <f>+B19/$B$16</f>
        <v>7.1815882379598975E-2</v>
      </c>
      <c r="D19" s="5">
        <f t="shared" si="1"/>
        <v>9.6671956841002077E-2</v>
      </c>
    </row>
    <row r="20" spans="1:4" ht="15.75" thickBot="1" x14ac:dyDescent="0.3">
      <c r="A20" s="4" t="s">
        <v>0</v>
      </c>
      <c r="B20" s="3">
        <f>+B16-SUM(B17:B19)</f>
        <v>876426932.78000021</v>
      </c>
      <c r="C20" s="2">
        <f>+B20/$B$16</f>
        <v>0.74288226623689546</v>
      </c>
      <c r="D20" s="1">
        <f t="shared" si="1"/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XFD1048576"/>
    </sheetView>
  </sheetViews>
  <sheetFormatPr defaultRowHeight="15" x14ac:dyDescent="0.25"/>
  <cols>
    <col min="1" max="1" width="36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24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353147235</v>
      </c>
      <c r="C6" s="6">
        <f t="shared" ref="C6:C18" si="0">+B6/$B$16</f>
        <v>0.30142603568294868</v>
      </c>
      <c r="D6" s="5">
        <f t="shared" ref="D6:D20" si="1">+B6/$B$20</f>
        <v>0.37601835411476098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737500937.20000005</v>
      </c>
      <c r="C9" s="6">
        <f t="shared" si="0"/>
        <v>0.62948810518835097</v>
      </c>
      <c r="D9" s="5">
        <f t="shared" si="1"/>
        <v>0.7852642214911798</v>
      </c>
    </row>
    <row r="10" spans="1:8" x14ac:dyDescent="0.25">
      <c r="A10" s="16" t="s">
        <v>8</v>
      </c>
      <c r="B10" s="32">
        <v>10000</v>
      </c>
      <c r="C10" s="6">
        <f t="shared" si="0"/>
        <v>8.5354210881177832E-6</v>
      </c>
      <c r="D10" s="5">
        <f t="shared" si="1"/>
        <v>1.0647636930096904E-5</v>
      </c>
    </row>
    <row r="11" spans="1:8" x14ac:dyDescent="0.25">
      <c r="A11" s="7" t="s">
        <v>7</v>
      </c>
      <c r="B11" s="8">
        <v>70279374.290000007</v>
      </c>
      <c r="C11" s="6">
        <f t="shared" si="0"/>
        <v>5.9986405337458887E-2</v>
      </c>
      <c r="D11" s="5">
        <f t="shared" si="1"/>
        <v>7.483092611143069E-2</v>
      </c>
    </row>
    <row r="12" spans="1:8" ht="15.75" thickBot="1" x14ac:dyDescent="0.3">
      <c r="A12" s="7" t="s">
        <v>6</v>
      </c>
      <c r="B12" s="8">
        <v>0</v>
      </c>
      <c r="C12" s="6">
        <f t="shared" si="0"/>
        <v>0</v>
      </c>
      <c r="D12" s="5">
        <f t="shared" si="1"/>
        <v>0</v>
      </c>
      <c r="G12" s="31"/>
      <c r="H12" s="31"/>
    </row>
    <row r="13" spans="1:8" ht="15.75" thickTop="1" x14ac:dyDescent="0.25">
      <c r="A13" s="33" t="s">
        <v>5</v>
      </c>
      <c r="B13" s="15">
        <v>0</v>
      </c>
      <c r="C13" s="14">
        <f t="shared" si="0"/>
        <v>0</v>
      </c>
      <c r="D13" s="13">
        <f t="shared" si="1"/>
        <v>0</v>
      </c>
    </row>
    <row r="14" spans="1:8" x14ac:dyDescent="0.25">
      <c r="A14" s="7" t="s">
        <v>4</v>
      </c>
      <c r="B14" s="8">
        <v>4326710.4000000004</v>
      </c>
      <c r="C14" s="6">
        <f t="shared" si="0"/>
        <v>3.6930295190338532E-3</v>
      </c>
      <c r="D14" s="5">
        <f t="shared" si="1"/>
        <v>4.6069241440874348E-3</v>
      </c>
    </row>
    <row r="15" spans="1:8" ht="15.75" thickBot="1" x14ac:dyDescent="0.3">
      <c r="A15" s="12" t="s">
        <v>3</v>
      </c>
      <c r="B15" s="11">
        <v>6324103.75</v>
      </c>
      <c r="C15" s="10">
        <f t="shared" si="0"/>
        <v>5.3978888511194752E-3</v>
      </c>
      <c r="D15" s="9">
        <f t="shared" si="1"/>
        <v>6.7336760638264321E-3</v>
      </c>
    </row>
    <row r="16" spans="1:8" ht="16.5" thickTop="1" thickBot="1" x14ac:dyDescent="0.3">
      <c r="A16" s="27" t="s">
        <v>20</v>
      </c>
      <c r="B16" s="28">
        <f>SUM(B5:B15)</f>
        <v>1171588360.6400001</v>
      </c>
      <c r="C16" s="29">
        <f t="shared" si="0"/>
        <v>1</v>
      </c>
      <c r="D16" s="30">
        <f t="shared" si="1"/>
        <v>1.2474647495622155</v>
      </c>
    </row>
    <row r="17" spans="1:4" ht="15.75" thickTop="1" x14ac:dyDescent="0.25">
      <c r="A17" s="7" t="s">
        <v>2</v>
      </c>
      <c r="B17" s="15">
        <v>176726123.13000003</v>
      </c>
      <c r="C17" s="6">
        <f t="shared" si="0"/>
        <v>0.15084318781851022</v>
      </c>
      <c r="D17" s="5">
        <f t="shared" si="1"/>
        <v>0.18817155951518411</v>
      </c>
    </row>
    <row r="18" spans="1:4" x14ac:dyDescent="0.25">
      <c r="A18" s="7" t="s">
        <v>19</v>
      </c>
      <c r="B18" s="8">
        <v>3431261</v>
      </c>
      <c r="C18" s="6">
        <f t="shared" si="0"/>
        <v>2.9287257498236113E-3</v>
      </c>
      <c r="D18" s="5">
        <f t="shared" si="1"/>
        <v>3.6534821340401232E-3</v>
      </c>
    </row>
    <row r="19" spans="1:4" ht="15.75" thickBot="1" x14ac:dyDescent="0.3">
      <c r="A19" s="7" t="s">
        <v>1</v>
      </c>
      <c r="B19" s="35">
        <v>52255451.870000005</v>
      </c>
      <c r="C19" s="6">
        <f>+B19/$B$16</f>
        <v>4.4602228586032189E-2</v>
      </c>
      <c r="D19" s="5">
        <f t="shared" si="1"/>
        <v>5.5639707912991339E-2</v>
      </c>
    </row>
    <row r="20" spans="1:4" ht="15.75" thickBot="1" x14ac:dyDescent="0.3">
      <c r="A20" s="4" t="s">
        <v>0</v>
      </c>
      <c r="B20" s="3">
        <f>+B16-SUM(B17:B19)</f>
        <v>939175524.6400001</v>
      </c>
      <c r="C20" s="2">
        <f>+B20/$B$16</f>
        <v>0.801625857845634</v>
      </c>
      <c r="D20" s="1">
        <f t="shared" si="1"/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C25" sqref="C25"/>
    </sheetView>
  </sheetViews>
  <sheetFormatPr defaultRowHeight="15" x14ac:dyDescent="0.25"/>
  <cols>
    <col min="1" max="1" width="36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25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354319345</v>
      </c>
      <c r="C6" s="6">
        <f t="shared" ref="C6:C18" si="0">+B6/$B$16</f>
        <v>0.29075248876352522</v>
      </c>
      <c r="D6" s="5">
        <f t="shared" ref="D6:D20" si="1">+B6/$B$20</f>
        <v>0.36372307405533083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739757992.20000005</v>
      </c>
      <c r="C9" s="6">
        <f t="shared" si="0"/>
        <v>0.60704130426426051</v>
      </c>
      <c r="D9" s="5">
        <f t="shared" si="1"/>
        <v>0.75939136481521619</v>
      </c>
    </row>
    <row r="10" spans="1:8" x14ac:dyDescent="0.25">
      <c r="A10" s="16" t="s">
        <v>8</v>
      </c>
      <c r="B10" s="32">
        <v>10000</v>
      </c>
      <c r="C10" s="6">
        <f t="shared" si="0"/>
        <v>8.2059445205715543E-6</v>
      </c>
      <c r="D10" s="5">
        <f t="shared" si="1"/>
        <v>1.0265402642786292E-5</v>
      </c>
    </row>
    <row r="11" spans="1:8" x14ac:dyDescent="0.25">
      <c r="A11" s="7" t="s">
        <v>7</v>
      </c>
      <c r="B11" s="8">
        <v>115520279.7</v>
      </c>
      <c r="C11" s="6">
        <f t="shared" si="0"/>
        <v>9.4795300621910827E-2</v>
      </c>
      <c r="D11" s="5">
        <f t="shared" si="1"/>
        <v>0.11858621845277918</v>
      </c>
    </row>
    <row r="12" spans="1:8" ht="15.75" thickBot="1" x14ac:dyDescent="0.3">
      <c r="A12" s="7" t="s">
        <v>6</v>
      </c>
      <c r="B12" s="8">
        <v>0</v>
      </c>
      <c r="C12" s="6">
        <f t="shared" si="0"/>
        <v>0</v>
      </c>
      <c r="D12" s="5">
        <f t="shared" si="1"/>
        <v>0</v>
      </c>
      <c r="G12" s="31"/>
      <c r="H12" s="31"/>
    </row>
    <row r="13" spans="1:8" ht="15.75" thickTop="1" x14ac:dyDescent="0.25">
      <c r="A13" s="33" t="s">
        <v>5</v>
      </c>
      <c r="B13" s="15">
        <v>0</v>
      </c>
      <c r="C13" s="14">
        <f t="shared" si="0"/>
        <v>0</v>
      </c>
      <c r="D13" s="13">
        <f t="shared" si="1"/>
        <v>0</v>
      </c>
    </row>
    <row r="14" spans="1:8" x14ac:dyDescent="0.25">
      <c r="A14" s="7" t="s">
        <v>4</v>
      </c>
      <c r="B14" s="8">
        <v>3167943.48</v>
      </c>
      <c r="C14" s="6">
        <f t="shared" si="0"/>
        <v>2.5995968441186379E-3</v>
      </c>
      <c r="D14" s="5">
        <f t="shared" si="1"/>
        <v>3.2520215371789605E-3</v>
      </c>
    </row>
    <row r="15" spans="1:8" ht="15.75" thickBot="1" x14ac:dyDescent="0.3">
      <c r="A15" s="12" t="s">
        <v>3</v>
      </c>
      <c r="B15" s="11">
        <v>5853200.1400000006</v>
      </c>
      <c r="C15" s="10">
        <f t="shared" si="0"/>
        <v>4.8031035616641652E-3</v>
      </c>
      <c r="D15" s="9">
        <f t="shared" si="1"/>
        <v>6.0085456185913107E-3</v>
      </c>
    </row>
    <row r="16" spans="1:8" ht="16.5" thickTop="1" thickBot="1" x14ac:dyDescent="0.3">
      <c r="A16" s="27" t="s">
        <v>20</v>
      </c>
      <c r="B16" s="28">
        <f>SUM(B5:B15)</f>
        <v>1218628760.5200002</v>
      </c>
      <c r="C16" s="29">
        <f t="shared" si="0"/>
        <v>1</v>
      </c>
      <c r="D16" s="30">
        <f t="shared" si="1"/>
        <v>1.2509714898817395</v>
      </c>
    </row>
    <row r="17" spans="1:4" ht="15.75" thickTop="1" x14ac:dyDescent="0.25">
      <c r="A17" s="7" t="s">
        <v>2</v>
      </c>
      <c r="B17" s="15">
        <v>174452921.84000003</v>
      </c>
      <c r="C17" s="6">
        <f t="shared" si="0"/>
        <v>0.14315509980706459</v>
      </c>
      <c r="D17" s="5">
        <f t="shared" si="1"/>
        <v>0.17908294848981268</v>
      </c>
    </row>
    <row r="18" spans="1:4" x14ac:dyDescent="0.25">
      <c r="A18" s="7" t="s">
        <v>19</v>
      </c>
      <c r="B18" s="8">
        <v>2926572.87</v>
      </c>
      <c r="C18" s="6">
        <f t="shared" si="0"/>
        <v>2.4015294606629868E-3</v>
      </c>
      <c r="D18" s="5">
        <f t="shared" si="1"/>
        <v>3.0042448874004666E-3</v>
      </c>
    </row>
    <row r="19" spans="1:4" ht="15.75" thickBot="1" x14ac:dyDescent="0.3">
      <c r="A19" s="7" t="s">
        <v>1</v>
      </c>
      <c r="B19" s="35">
        <v>67103355.709999993</v>
      </c>
      <c r="C19" s="6">
        <f>+B19/$B$16</f>
        <v>5.506464141004383E-2</v>
      </c>
      <c r="D19" s="5">
        <f t="shared" si="1"/>
        <v>6.8884296504526266E-2</v>
      </c>
    </row>
    <row r="20" spans="1:4" ht="15.75" thickBot="1" x14ac:dyDescent="0.3">
      <c r="A20" s="4" t="s">
        <v>0</v>
      </c>
      <c r="B20" s="3">
        <f>+B16-SUM(B17:B19)</f>
        <v>974145910.10000014</v>
      </c>
      <c r="C20" s="2">
        <f>+B20/$B$16</f>
        <v>0.79937872932222853</v>
      </c>
      <c r="D20" s="1">
        <f t="shared" si="1"/>
        <v>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XFD1048576"/>
    </sheetView>
  </sheetViews>
  <sheetFormatPr defaultRowHeight="15" x14ac:dyDescent="0.25"/>
  <cols>
    <col min="1" max="1" width="36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26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392625105</v>
      </c>
      <c r="C6" s="6">
        <f t="shared" ref="C6:C18" si="0">+B6/$B$16</f>
        <v>0.30784696274431467</v>
      </c>
      <c r="D6" s="5">
        <f t="shared" ref="D6:D20" si="1">+B6/$B$20</f>
        <v>0.38493680565540739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740101256.20000005</v>
      </c>
      <c r="C9" s="6">
        <f t="shared" si="0"/>
        <v>0.5802938246763969</v>
      </c>
      <c r="D9" s="5">
        <f t="shared" si="1"/>
        <v>0.72560875449669038</v>
      </c>
    </row>
    <row r="10" spans="1:8" x14ac:dyDescent="0.25">
      <c r="A10" s="16" t="s">
        <v>8</v>
      </c>
      <c r="B10" s="32">
        <v>10000</v>
      </c>
      <c r="C10" s="6">
        <f t="shared" si="0"/>
        <v>7.8407355725333623E-6</v>
      </c>
      <c r="D10" s="5">
        <f t="shared" si="1"/>
        <v>9.8041821766697115E-6</v>
      </c>
    </row>
    <row r="11" spans="1:8" x14ac:dyDescent="0.25">
      <c r="A11" s="7" t="s">
        <v>7</v>
      </c>
      <c r="B11" s="8">
        <v>133761957.13</v>
      </c>
      <c r="C11" s="6">
        <f t="shared" si="0"/>
        <v>0.10487921355208736</v>
      </c>
      <c r="D11" s="5">
        <f t="shared" si="1"/>
        <v>0.13114265960104041</v>
      </c>
    </row>
    <row r="12" spans="1:8" ht="15.75" thickBot="1" x14ac:dyDescent="0.3">
      <c r="A12" s="7" t="s">
        <v>6</v>
      </c>
      <c r="B12" s="8">
        <v>0</v>
      </c>
      <c r="C12" s="6">
        <f t="shared" si="0"/>
        <v>0</v>
      </c>
      <c r="D12" s="5">
        <f t="shared" si="1"/>
        <v>0</v>
      </c>
      <c r="G12" s="31"/>
      <c r="H12" s="31"/>
    </row>
    <row r="13" spans="1:8" ht="15.75" thickTop="1" x14ac:dyDescent="0.25">
      <c r="A13" s="33" t="s">
        <v>5</v>
      </c>
      <c r="B13" s="15">
        <v>0</v>
      </c>
      <c r="C13" s="14">
        <f t="shared" si="0"/>
        <v>0</v>
      </c>
      <c r="D13" s="13">
        <f t="shared" si="1"/>
        <v>0</v>
      </c>
    </row>
    <row r="14" spans="1:8" x14ac:dyDescent="0.25">
      <c r="A14" s="7" t="s">
        <v>4</v>
      </c>
      <c r="B14" s="8">
        <v>2896207.9000000004</v>
      </c>
      <c r="C14" s="6">
        <f t="shared" si="0"/>
        <v>2.2708400306982153E-3</v>
      </c>
      <c r="D14" s="5">
        <f t="shared" si="1"/>
        <v>2.8394949873110018E-3</v>
      </c>
    </row>
    <row r="15" spans="1:8" ht="15.75" thickBot="1" x14ac:dyDescent="0.3">
      <c r="A15" s="12" t="s">
        <v>3</v>
      </c>
      <c r="B15" s="11">
        <v>5996016.8499999996</v>
      </c>
      <c r="C15" s="10">
        <f t="shared" si="0"/>
        <v>4.7013182609304443E-3</v>
      </c>
      <c r="D15" s="9">
        <f t="shared" si="1"/>
        <v>5.8786041531781264E-3</v>
      </c>
    </row>
    <row r="16" spans="1:8" ht="16.5" thickTop="1" thickBot="1" x14ac:dyDescent="0.3">
      <c r="A16" s="27" t="s">
        <v>20</v>
      </c>
      <c r="B16" s="28">
        <f>SUM(B5:B15)</f>
        <v>1275390543.0799999</v>
      </c>
      <c r="C16" s="29">
        <f t="shared" si="0"/>
        <v>1</v>
      </c>
      <c r="D16" s="30">
        <f t="shared" si="1"/>
        <v>1.250416123075804</v>
      </c>
    </row>
    <row r="17" spans="1:4" ht="15.75" thickTop="1" x14ac:dyDescent="0.25">
      <c r="A17" s="7" t="s">
        <v>2</v>
      </c>
      <c r="B17" s="15">
        <v>172932557.37</v>
      </c>
      <c r="C17" s="6">
        <f t="shared" si="0"/>
        <v>0.13559184542201255</v>
      </c>
      <c r="D17" s="5">
        <f t="shared" si="1"/>
        <v>0.16954622967328664</v>
      </c>
    </row>
    <row r="18" spans="1:4" x14ac:dyDescent="0.25">
      <c r="A18" s="7" t="s">
        <v>19</v>
      </c>
      <c r="B18" s="8">
        <v>2429135.17</v>
      </c>
      <c r="C18" s="6">
        <f t="shared" si="0"/>
        <v>1.9046206537910878E-3</v>
      </c>
      <c r="D18" s="5">
        <f t="shared" si="1"/>
        <v>2.3815683738435548E-3</v>
      </c>
    </row>
    <row r="19" spans="1:4" ht="15.75" thickBot="1" x14ac:dyDescent="0.3">
      <c r="A19" s="7" t="s">
        <v>1</v>
      </c>
      <c r="B19" s="35">
        <v>80055963.480000004</v>
      </c>
      <c r="C19" s="6">
        <f>+B19/$B$16</f>
        <v>6.2769764065106787E-2</v>
      </c>
      <c r="D19" s="5">
        <f t="shared" si="1"/>
        <v>7.8488325028673742E-2</v>
      </c>
    </row>
    <row r="20" spans="1:4" ht="15.75" thickBot="1" x14ac:dyDescent="0.3">
      <c r="A20" s="4" t="s">
        <v>0</v>
      </c>
      <c r="B20" s="3">
        <f>+B16-SUM(B17:B19)</f>
        <v>1019972887.0599999</v>
      </c>
      <c r="C20" s="2">
        <f>+B20/$B$16</f>
        <v>0.79973376985908962</v>
      </c>
      <c r="D20" s="1">
        <f t="shared" si="1"/>
        <v>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19" sqref="B19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27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394002115</v>
      </c>
      <c r="C6" s="6">
        <f t="shared" ref="C6:C18" si="0">+B6/$B$16</f>
        <v>0.30090402327114918</v>
      </c>
      <c r="D6" s="5">
        <f t="shared" ref="D6:D20" si="1">+B6/$B$20</f>
        <v>0.36332157493944023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737890914</v>
      </c>
      <c r="C9" s="6">
        <f t="shared" si="0"/>
        <v>0.56353592101358529</v>
      </c>
      <c r="D9" s="5">
        <f t="shared" si="1"/>
        <v>0.68043210633014761</v>
      </c>
    </row>
    <row r="10" spans="1:8" x14ac:dyDescent="0.25">
      <c r="A10" s="16" t="s">
        <v>8</v>
      </c>
      <c r="B10" s="32">
        <v>9000</v>
      </c>
      <c r="C10" s="6">
        <f t="shared" si="0"/>
        <v>6.8734052593609621E-6</v>
      </c>
      <c r="D10" s="5">
        <f t="shared" si="1"/>
        <v>8.299179242870212E-6</v>
      </c>
    </row>
    <row r="11" spans="1:8" x14ac:dyDescent="0.25">
      <c r="A11" s="7" t="s">
        <v>7</v>
      </c>
      <c r="B11" s="8">
        <v>158923813.25</v>
      </c>
      <c r="C11" s="6">
        <f t="shared" si="0"/>
        <v>0.12137197487002771</v>
      </c>
      <c r="D11" s="5">
        <f t="shared" si="1"/>
        <v>0.14654857912468688</v>
      </c>
    </row>
    <row r="12" spans="1:8" ht="15.75" thickBot="1" x14ac:dyDescent="0.3">
      <c r="A12" s="7" t="s">
        <v>6</v>
      </c>
      <c r="B12" s="8">
        <v>0</v>
      </c>
      <c r="C12" s="6">
        <f t="shared" si="0"/>
        <v>0</v>
      </c>
      <c r="D12" s="5">
        <f t="shared" si="1"/>
        <v>0</v>
      </c>
      <c r="G12" s="31"/>
      <c r="H12" s="31"/>
    </row>
    <row r="13" spans="1:8" ht="15.75" thickTop="1" x14ac:dyDescent="0.25">
      <c r="A13" s="33" t="s">
        <v>5</v>
      </c>
      <c r="B13" s="15">
        <v>0</v>
      </c>
      <c r="C13" s="14">
        <f t="shared" si="0"/>
        <v>0</v>
      </c>
      <c r="D13" s="13">
        <f t="shared" si="1"/>
        <v>0</v>
      </c>
    </row>
    <row r="14" spans="1:8" x14ac:dyDescent="0.25">
      <c r="A14" s="7" t="s">
        <v>4</v>
      </c>
      <c r="B14" s="8">
        <v>12043071.559999999</v>
      </c>
      <c r="C14" s="6">
        <f t="shared" si="0"/>
        <v>9.1974345999293796E-3</v>
      </c>
      <c r="D14" s="5">
        <f t="shared" si="1"/>
        <v>1.1105289945683619E-2</v>
      </c>
    </row>
    <row r="15" spans="1:8" ht="15.75" thickBot="1" x14ac:dyDescent="0.3">
      <c r="A15" s="12" t="s">
        <v>3</v>
      </c>
      <c r="B15" s="11">
        <v>6525725.4400000004</v>
      </c>
      <c r="C15" s="10">
        <f t="shared" si="0"/>
        <v>4.9837728400490703E-3</v>
      </c>
      <c r="D15" s="9">
        <f t="shared" si="1"/>
        <v>6.0175739018131207E-3</v>
      </c>
    </row>
    <row r="16" spans="1:8" ht="16.5" thickTop="1" thickBot="1" x14ac:dyDescent="0.3">
      <c r="A16" s="27" t="s">
        <v>20</v>
      </c>
      <c r="B16" s="28">
        <f>SUM(B5:B15)</f>
        <v>1309394639.25</v>
      </c>
      <c r="C16" s="29">
        <f t="shared" si="0"/>
        <v>1</v>
      </c>
      <c r="D16" s="30">
        <f t="shared" si="1"/>
        <v>1.2074334234210145</v>
      </c>
    </row>
    <row r="17" spans="1:4" ht="15.75" thickTop="1" x14ac:dyDescent="0.25">
      <c r="A17" s="7" t="s">
        <v>2</v>
      </c>
      <c r="B17" s="15">
        <v>171528632.82999998</v>
      </c>
      <c r="C17" s="6">
        <f t="shared" si="0"/>
        <v>0.13099842300274636</v>
      </c>
      <c r="D17" s="5">
        <f t="shared" si="1"/>
        <v>0.15817187434896021</v>
      </c>
    </row>
    <row r="18" spans="1:4" x14ac:dyDescent="0.25">
      <c r="A18" s="7" t="s">
        <v>19</v>
      </c>
      <c r="B18" s="8">
        <v>3413887.11</v>
      </c>
      <c r="C18" s="6">
        <f t="shared" si="0"/>
        <v>2.6072255129709551E-3</v>
      </c>
      <c r="D18" s="5">
        <f t="shared" si="1"/>
        <v>3.1480512267571307E-3</v>
      </c>
    </row>
    <row r="19" spans="1:4" ht="15.75" thickBot="1" x14ac:dyDescent="0.3">
      <c r="A19" s="7" t="s">
        <v>1</v>
      </c>
      <c r="B19" s="35">
        <v>50007533.090000004</v>
      </c>
      <c r="C19" s="6">
        <f>+B19/$B$16</f>
        <v>3.8191337883163708E-2</v>
      </c>
      <c r="D19" s="5">
        <f t="shared" si="1"/>
        <v>4.611349784529703E-2</v>
      </c>
    </row>
    <row r="20" spans="1:4" ht="15.75" thickBot="1" x14ac:dyDescent="0.3">
      <c r="A20" s="4" t="s">
        <v>0</v>
      </c>
      <c r="B20" s="3">
        <f>+B16-SUM(B17:B19)</f>
        <v>1084444586.22</v>
      </c>
      <c r="C20" s="2">
        <f>+B20/$B$16</f>
        <v>0.82820301360111903</v>
      </c>
      <c r="D20" s="1">
        <f t="shared" si="1"/>
        <v>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D25" sqref="D25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28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394807300</v>
      </c>
      <c r="C6" s="6">
        <f t="shared" ref="C6:C18" si="0">+B6/$B$16</f>
        <v>0.29394682558355539</v>
      </c>
      <c r="D6" s="5">
        <f t="shared" ref="D6:D20" si="1">+B6/$B$20</f>
        <v>0.35263198435495841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738058146</v>
      </c>
      <c r="C9" s="6">
        <f t="shared" si="0"/>
        <v>0.54950820086858643</v>
      </c>
      <c r="D9" s="5">
        <f t="shared" si="1"/>
        <v>0.6592150362805389</v>
      </c>
    </row>
    <row r="10" spans="1:8" x14ac:dyDescent="0.25">
      <c r="A10" s="16" t="s">
        <v>8</v>
      </c>
      <c r="B10" s="32">
        <v>70930050</v>
      </c>
      <c r="C10" s="6">
        <f t="shared" si="0"/>
        <v>5.2809720174836844E-2</v>
      </c>
      <c r="D10" s="5">
        <f t="shared" si="1"/>
        <v>6.3352942769539511E-2</v>
      </c>
    </row>
    <row r="11" spans="1:8" x14ac:dyDescent="0.25">
      <c r="A11" s="7" t="s">
        <v>7</v>
      </c>
      <c r="B11" s="8">
        <v>71097811.289999992</v>
      </c>
      <c r="C11" s="6">
        <f t="shared" si="0"/>
        <v>5.293462389027296E-2</v>
      </c>
      <c r="D11" s="5">
        <f t="shared" si="1"/>
        <v>6.3502782948762757E-2</v>
      </c>
    </row>
    <row r="12" spans="1:8" ht="15.75" thickBot="1" x14ac:dyDescent="0.3">
      <c r="A12" s="7" t="s">
        <v>6</v>
      </c>
      <c r="B12" s="8">
        <v>0</v>
      </c>
      <c r="C12" s="6">
        <f t="shared" si="0"/>
        <v>0</v>
      </c>
      <c r="D12" s="5">
        <f t="shared" si="1"/>
        <v>0</v>
      </c>
      <c r="G12" s="31"/>
      <c r="H12" s="31"/>
    </row>
    <row r="13" spans="1:8" ht="15.75" thickTop="1" x14ac:dyDescent="0.25">
      <c r="A13" s="33" t="s">
        <v>5</v>
      </c>
      <c r="B13" s="15">
        <v>59000000</v>
      </c>
      <c r="C13" s="14">
        <f t="shared" si="0"/>
        <v>4.3927411447128174E-2</v>
      </c>
      <c r="D13" s="13">
        <f t="shared" si="1"/>
        <v>5.269732114107957E-2</v>
      </c>
    </row>
    <row r="14" spans="1:8" x14ac:dyDescent="0.25">
      <c r="A14" s="7" t="s">
        <v>4</v>
      </c>
      <c r="B14" s="8">
        <v>2315401.52</v>
      </c>
      <c r="C14" s="6">
        <f t="shared" si="0"/>
        <v>1.7238914446499319E-3</v>
      </c>
      <c r="D14" s="5">
        <f t="shared" si="1"/>
        <v>2.0680586011861657E-3</v>
      </c>
    </row>
    <row r="15" spans="1:8" ht="15.75" thickBot="1" x14ac:dyDescent="0.3">
      <c r="A15" s="12" t="s">
        <v>3</v>
      </c>
      <c r="B15" s="11">
        <v>6916188.75</v>
      </c>
      <c r="C15" s="10">
        <f t="shared" si="0"/>
        <v>5.149326590970324E-3</v>
      </c>
      <c r="D15" s="9">
        <f t="shared" si="1"/>
        <v>6.177366434424944E-3</v>
      </c>
    </row>
    <row r="16" spans="1:8" ht="16.5" thickTop="1" thickBot="1" x14ac:dyDescent="0.3">
      <c r="A16" s="27" t="s">
        <v>20</v>
      </c>
      <c r="B16" s="28">
        <f>SUM(B5:B15)</f>
        <v>1343124897.5599999</v>
      </c>
      <c r="C16" s="29">
        <f t="shared" si="0"/>
        <v>1</v>
      </c>
      <c r="D16" s="30">
        <f t="shared" si="1"/>
        <v>1.1996454925304902</v>
      </c>
    </row>
    <row r="17" spans="1:4" ht="15.75" thickTop="1" x14ac:dyDescent="0.25">
      <c r="A17" s="7" t="s">
        <v>2</v>
      </c>
      <c r="B17" s="15">
        <v>169821042.69</v>
      </c>
      <c r="C17" s="6">
        <f t="shared" si="0"/>
        <v>0.12643726804447369</v>
      </c>
      <c r="D17" s="5">
        <f t="shared" si="1"/>
        <v>0.15167989869742227</v>
      </c>
    </row>
    <row r="18" spans="1:4" x14ac:dyDescent="0.25">
      <c r="A18" s="7" t="s">
        <v>19</v>
      </c>
      <c r="B18" s="8">
        <v>2886341.43</v>
      </c>
      <c r="C18" s="6">
        <f t="shared" si="0"/>
        <v>2.1489747046186834E-3</v>
      </c>
      <c r="D18" s="5">
        <f t="shared" si="1"/>
        <v>2.5780078179578449E-3</v>
      </c>
    </row>
    <row r="19" spans="1:4" ht="15.75" thickBot="1" x14ac:dyDescent="0.3">
      <c r="A19" s="7" t="s">
        <v>1</v>
      </c>
      <c r="B19" s="35">
        <v>50816009.560000002</v>
      </c>
      <c r="C19" s="6">
        <f>+B19/$B$16</f>
        <v>3.783416542446303E-2</v>
      </c>
      <c r="D19" s="5">
        <f t="shared" si="1"/>
        <v>4.5387586015109997E-2</v>
      </c>
    </row>
    <row r="20" spans="1:4" ht="15.75" thickBot="1" x14ac:dyDescent="0.3">
      <c r="A20" s="4" t="s">
        <v>0</v>
      </c>
      <c r="B20" s="3">
        <f>+B16-SUM(B17:B19)</f>
        <v>1119601503.8799999</v>
      </c>
      <c r="C20" s="2">
        <f>+B20/$B$16</f>
        <v>0.83357959182644448</v>
      </c>
      <c r="D20" s="1">
        <f t="shared" si="1"/>
        <v>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10" sqref="B10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6" t="s">
        <v>29</v>
      </c>
    </row>
    <row r="2" spans="1:8" ht="15.75" thickBot="1" x14ac:dyDescent="0.3">
      <c r="A2" s="25"/>
    </row>
    <row r="3" spans="1:8" x14ac:dyDescent="0.25">
      <c r="A3" s="24"/>
      <c r="B3" s="23"/>
      <c r="C3" s="22" t="s">
        <v>17</v>
      </c>
      <c r="D3" s="21" t="s">
        <v>17</v>
      </c>
    </row>
    <row r="4" spans="1:8" ht="15.75" thickBot="1" x14ac:dyDescent="0.3">
      <c r="A4" s="20" t="s">
        <v>16</v>
      </c>
      <c r="B4" s="19" t="s">
        <v>15</v>
      </c>
      <c r="C4" s="18" t="s">
        <v>18</v>
      </c>
      <c r="D4" s="17" t="s">
        <v>14</v>
      </c>
    </row>
    <row r="5" spans="1:8" x14ac:dyDescent="0.25">
      <c r="A5" s="7" t="s">
        <v>13</v>
      </c>
      <c r="B5" s="34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406949018.33000004</v>
      </c>
      <c r="C6" s="6">
        <f t="shared" ref="C6:C18" si="0">+B6/$B$16</f>
        <v>0.29621800668482046</v>
      </c>
      <c r="D6" s="5">
        <f t="shared" ref="D6:D20" si="1">+B6/$B$20</f>
        <v>0.35332582339433294</v>
      </c>
    </row>
    <row r="7" spans="1:8" x14ac:dyDescent="0.25">
      <c r="A7" s="7" t="s">
        <v>11</v>
      </c>
      <c r="B7" s="32">
        <v>0</v>
      </c>
      <c r="C7" s="6">
        <f t="shared" si="0"/>
        <v>0</v>
      </c>
      <c r="D7" s="5">
        <f t="shared" si="1"/>
        <v>0</v>
      </c>
    </row>
    <row r="8" spans="1:8" x14ac:dyDescent="0.25">
      <c r="A8" s="16" t="s">
        <v>10</v>
      </c>
      <c r="B8" s="32">
        <v>0</v>
      </c>
      <c r="C8" s="6">
        <f t="shared" si="0"/>
        <v>0</v>
      </c>
      <c r="D8" s="5">
        <f t="shared" si="1"/>
        <v>0</v>
      </c>
    </row>
    <row r="9" spans="1:8" x14ac:dyDescent="0.25">
      <c r="A9" s="16" t="s">
        <v>9</v>
      </c>
      <c r="B9" s="8">
        <v>738088146</v>
      </c>
      <c r="C9" s="6">
        <f t="shared" si="0"/>
        <v>0.53725402819013779</v>
      </c>
      <c r="D9" s="5">
        <f t="shared" si="1"/>
        <v>0.64083113652229606</v>
      </c>
    </row>
    <row r="10" spans="1:8" x14ac:dyDescent="0.25">
      <c r="A10" s="16" t="s">
        <v>8</v>
      </c>
      <c r="B10" s="32">
        <v>71072179.810000002</v>
      </c>
      <c r="C10" s="6">
        <f t="shared" si="0"/>
        <v>5.1733407591098589E-2</v>
      </c>
      <c r="D10" s="5">
        <f t="shared" si="1"/>
        <v>6.1707082019386995E-2</v>
      </c>
    </row>
    <row r="11" spans="1:8" x14ac:dyDescent="0.25">
      <c r="A11" s="7" t="s">
        <v>7</v>
      </c>
      <c r="B11" s="8">
        <v>88549479.150000006</v>
      </c>
      <c r="C11" s="6">
        <f t="shared" si="0"/>
        <v>6.4455125888820491E-2</v>
      </c>
      <c r="D11" s="5">
        <f t="shared" si="1"/>
        <v>7.6881418120149383E-2</v>
      </c>
    </row>
    <row r="12" spans="1:8" ht="15.75" thickBot="1" x14ac:dyDescent="0.3">
      <c r="A12" s="7" t="s">
        <v>6</v>
      </c>
      <c r="B12" s="8">
        <v>0</v>
      </c>
      <c r="C12" s="6">
        <f t="shared" si="0"/>
        <v>0</v>
      </c>
      <c r="D12" s="5">
        <f t="shared" si="1"/>
        <v>0</v>
      </c>
      <c r="G12" s="31"/>
      <c r="H12" s="31"/>
    </row>
    <row r="13" spans="1:8" ht="15.75" thickTop="1" x14ac:dyDescent="0.25">
      <c r="A13" s="33" t="s">
        <v>5</v>
      </c>
      <c r="B13" s="15">
        <v>59000000</v>
      </c>
      <c r="C13" s="14">
        <f t="shared" si="0"/>
        <v>4.2946073358585184E-2</v>
      </c>
      <c r="D13" s="13">
        <f t="shared" si="1"/>
        <v>5.1225639186482028E-2</v>
      </c>
    </row>
    <row r="14" spans="1:8" x14ac:dyDescent="0.25">
      <c r="A14" s="7" t="s">
        <v>4</v>
      </c>
      <c r="B14" s="8">
        <v>2480958.9500000002</v>
      </c>
      <c r="C14" s="6">
        <f t="shared" si="0"/>
        <v>1.8058888994294657E-3</v>
      </c>
      <c r="D14" s="5">
        <f t="shared" si="1"/>
        <v>2.1540458984605645E-3</v>
      </c>
    </row>
    <row r="15" spans="1:8" ht="15.75" thickBot="1" x14ac:dyDescent="0.3">
      <c r="A15" s="12" t="s">
        <v>3</v>
      </c>
      <c r="B15" s="11">
        <v>7676154.4900000002</v>
      </c>
      <c r="C15" s="10">
        <f t="shared" si="0"/>
        <v>5.5874693871080178E-3</v>
      </c>
      <c r="D15" s="9">
        <f t="shared" si="1"/>
        <v>6.6646766143124399E-3</v>
      </c>
    </row>
    <row r="16" spans="1:8" ht="16.5" thickTop="1" thickBot="1" x14ac:dyDescent="0.3">
      <c r="A16" s="27" t="s">
        <v>20</v>
      </c>
      <c r="B16" s="28">
        <f>SUM(B5:B15)</f>
        <v>1373815936.73</v>
      </c>
      <c r="C16" s="29">
        <f t="shared" si="0"/>
        <v>1</v>
      </c>
      <c r="D16" s="30">
        <f t="shared" si="1"/>
        <v>1.1927898217554203</v>
      </c>
    </row>
    <row r="17" spans="1:4" ht="15.75" thickTop="1" x14ac:dyDescent="0.25">
      <c r="A17" s="7" t="s">
        <v>2</v>
      </c>
      <c r="B17" s="15">
        <v>168396507.90000001</v>
      </c>
      <c r="C17" s="6">
        <f t="shared" si="0"/>
        <v>0.12257574206106728</v>
      </c>
      <c r="D17" s="5">
        <f t="shared" si="1"/>
        <v>0.14620709752455882</v>
      </c>
    </row>
    <row r="18" spans="1:4" x14ac:dyDescent="0.25">
      <c r="A18" s="7" t="s">
        <v>19</v>
      </c>
      <c r="B18" s="8">
        <v>2401415.08</v>
      </c>
      <c r="C18" s="6">
        <f t="shared" si="0"/>
        <v>1.7479889523744528E-3</v>
      </c>
      <c r="D18" s="5">
        <f t="shared" si="1"/>
        <v>2.0849834309331675E-3</v>
      </c>
    </row>
    <row r="19" spans="1:4" ht="15.75" thickBot="1" x14ac:dyDescent="0.3">
      <c r="A19" s="7" t="s">
        <v>1</v>
      </c>
      <c r="B19" s="35">
        <v>51251028.760000005</v>
      </c>
      <c r="C19" s="6">
        <f>+B19/$B$16</f>
        <v>3.730560069203253E-2</v>
      </c>
      <c r="D19" s="5">
        <f t="shared" si="1"/>
        <v>4.4497740799928368E-2</v>
      </c>
    </row>
    <row r="20" spans="1:4" ht="15.75" thickBot="1" x14ac:dyDescent="0.3">
      <c r="A20" s="4" t="s">
        <v>0</v>
      </c>
      <c r="B20" s="3">
        <f>+B16-SUM(B17:B19)</f>
        <v>1151766984.99</v>
      </c>
      <c r="C20" s="2">
        <f>+B20/$B$16</f>
        <v>0.83837066829452578</v>
      </c>
      <c r="D20" s="1">
        <f t="shared" si="1"/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leden 2017</vt:lpstr>
      <vt:lpstr>únor 2017</vt:lpstr>
      <vt:lpstr>březen 2017</vt:lpstr>
      <vt:lpstr>duben 2017</vt:lpstr>
      <vt:lpstr>květen 2017</vt:lpstr>
      <vt:lpstr>červen 2017</vt:lpstr>
      <vt:lpstr>červenec 2017</vt:lpstr>
      <vt:lpstr>srpen 2017</vt:lpstr>
      <vt:lpstr>září 2017</vt:lpstr>
      <vt:lpstr>říjen 2017</vt:lpstr>
      <vt:lpstr>listopad 2017</vt:lpstr>
      <vt:lpstr>prosinec 2017</vt:lpstr>
    </vt:vector>
  </TitlesOfParts>
  <Company>Finesko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martin.krbec</dc:creator>
  <cp:lastModifiedBy>Macků Ondřej</cp:lastModifiedBy>
  <cp:lastPrinted>2018-01-03T07:54:38Z</cp:lastPrinted>
  <dcterms:created xsi:type="dcterms:W3CDTF">2009-05-19T11:53:15Z</dcterms:created>
  <dcterms:modified xsi:type="dcterms:W3CDTF">2018-01-03T07:58:23Z</dcterms:modified>
</cp:coreProperties>
</file>