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risinvestcz.sharepoint.com/sites/tym-fin/KURZY  PL/Realita/Aktualni/"/>
    </mc:Choice>
  </mc:AlternateContent>
  <xr:revisionPtr revIDLastSave="188" documentId="8_{10369D4C-C73D-4B74-B5BB-E22036C40B4D}" xr6:coauthVersionLast="47" xr6:coauthVersionMax="47" xr10:uidLastSave="{A9D8F929-526A-44B9-A7C1-13D088411846}"/>
  <bookViews>
    <workbookView xWindow="-120" yWindow="-120" windowWidth="29040" windowHeight="15720" firstSheet="4" activeTab="11" xr2:uid="{92C45767-7BD4-464A-84DC-0F0DF28D5350}"/>
  </bookViews>
  <sheets>
    <sheet name="leden 2024" sheetId="1" r:id="rId1"/>
    <sheet name="únor 2024" sheetId="2" r:id="rId2"/>
    <sheet name="březen 2024" sheetId="3" r:id="rId3"/>
    <sheet name="duben 2024" sheetId="4" r:id="rId4"/>
    <sheet name="květen 2024" sheetId="5" r:id="rId5"/>
    <sheet name="červen 2024" sheetId="6" r:id="rId6"/>
    <sheet name="červenec 2024" sheetId="7" r:id="rId7"/>
    <sheet name="srpen 2024" sheetId="8" r:id="rId8"/>
    <sheet name="září 2024" sheetId="9" r:id="rId9"/>
    <sheet name="říjen 2024" sheetId="13" r:id="rId10"/>
    <sheet name="listopad 2024" sheetId="10" r:id="rId11"/>
    <sheet name="prosinec 2024" sheetId="11" r:id="rId12"/>
    <sheet name="celý rok 2024" sheetId="1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9" l="1"/>
  <c r="C10" i="9"/>
  <c r="C10" i="5" l="1"/>
  <c r="N18" i="12"/>
  <c r="C10" i="2" l="1"/>
  <c r="AJ17" i="12"/>
  <c r="B17" i="6" l="1"/>
  <c r="C10" i="6" s="1"/>
  <c r="B17" i="5"/>
  <c r="D21" i="13" l="1"/>
  <c r="D20" i="13"/>
  <c r="D19" i="13"/>
  <c r="D18" i="13"/>
  <c r="B17" i="13"/>
  <c r="C21" i="13" s="1"/>
  <c r="D16" i="13"/>
  <c r="D15" i="13"/>
  <c r="D14" i="13"/>
  <c r="D13" i="13"/>
  <c r="D12" i="13"/>
  <c r="D11" i="13"/>
  <c r="D10" i="13"/>
  <c r="D9" i="13"/>
  <c r="D8" i="13"/>
  <c r="D7" i="13"/>
  <c r="D6" i="13"/>
  <c r="AK22" i="12"/>
  <c r="AJ22" i="12"/>
  <c r="AH22" i="12"/>
  <c r="AG22" i="12"/>
  <c r="V22" i="12"/>
  <c r="AK21" i="12"/>
  <c r="AJ21" i="12"/>
  <c r="AH21" i="12"/>
  <c r="AG21" i="12"/>
  <c r="AD21" i="12"/>
  <c r="U21" i="12"/>
  <c r="R21" i="12"/>
  <c r="F21" i="12"/>
  <c r="AK20" i="12"/>
  <c r="AJ20" i="12"/>
  <c r="AH20" i="12"/>
  <c r="AG20" i="12"/>
  <c r="AD20" i="12"/>
  <c r="U20" i="12"/>
  <c r="R20" i="12"/>
  <c r="F20" i="12"/>
  <c r="AK19" i="12"/>
  <c r="AJ19" i="12"/>
  <c r="AH19" i="12"/>
  <c r="AG19" i="12"/>
  <c r="AD19" i="12"/>
  <c r="U19" i="12"/>
  <c r="R19" i="12"/>
  <c r="F19" i="12"/>
  <c r="AK18" i="12"/>
  <c r="AJ18" i="12"/>
  <c r="AH18" i="12"/>
  <c r="AG18" i="12"/>
  <c r="AD18" i="12"/>
  <c r="X18" i="12"/>
  <c r="X21" i="12"/>
  <c r="V18" i="12"/>
  <c r="U18" i="12"/>
  <c r="O21" i="12"/>
  <c r="L18" i="12"/>
  <c r="F18" i="12"/>
  <c r="AK17" i="12"/>
  <c r="AH17" i="12"/>
  <c r="AG17" i="12"/>
  <c r="AD17" i="12"/>
  <c r="AA17" i="12"/>
  <c r="X17" i="12"/>
  <c r="U17" i="12"/>
  <c r="R17" i="12"/>
  <c r="L17" i="12"/>
  <c r="I17" i="12"/>
  <c r="F17" i="12"/>
  <c r="C17" i="12"/>
  <c r="AK16" i="12"/>
  <c r="AJ16" i="12"/>
  <c r="AH16" i="12"/>
  <c r="AG16" i="12"/>
  <c r="AD16" i="12"/>
  <c r="AA16" i="12"/>
  <c r="X16" i="12"/>
  <c r="U16" i="12"/>
  <c r="R16" i="12"/>
  <c r="L16" i="12"/>
  <c r="I16" i="12"/>
  <c r="F16" i="12"/>
  <c r="C16" i="12"/>
  <c r="AK15" i="12"/>
  <c r="AJ15" i="12"/>
  <c r="AH15" i="12"/>
  <c r="AG15" i="12"/>
  <c r="AD15" i="12"/>
  <c r="AA15" i="12"/>
  <c r="X15" i="12"/>
  <c r="U15" i="12"/>
  <c r="R15" i="12"/>
  <c r="L15" i="12"/>
  <c r="I15" i="12"/>
  <c r="F15" i="12"/>
  <c r="C15" i="12"/>
  <c r="AK14" i="12"/>
  <c r="AJ14" i="12"/>
  <c r="AH14" i="12"/>
  <c r="AG14" i="12"/>
  <c r="AD14" i="12"/>
  <c r="AA14" i="12"/>
  <c r="X14" i="12"/>
  <c r="U14" i="12"/>
  <c r="R14" i="12"/>
  <c r="L14" i="12"/>
  <c r="I14" i="12"/>
  <c r="F14" i="12"/>
  <c r="C14" i="12"/>
  <c r="AK13" i="12"/>
  <c r="AJ13" i="12"/>
  <c r="AH13" i="12"/>
  <c r="AG13" i="12"/>
  <c r="AD13" i="12"/>
  <c r="AA13" i="12"/>
  <c r="X13" i="12"/>
  <c r="U13" i="12"/>
  <c r="R13" i="12"/>
  <c r="L13" i="12"/>
  <c r="I13" i="12"/>
  <c r="F13" i="12"/>
  <c r="C13" i="12"/>
  <c r="AK12" i="12"/>
  <c r="AJ12" i="12"/>
  <c r="AH12" i="12"/>
  <c r="AG12" i="12"/>
  <c r="AD12" i="12"/>
  <c r="AA12" i="12"/>
  <c r="X12" i="12"/>
  <c r="U12" i="12"/>
  <c r="R12" i="12"/>
  <c r="L12" i="12"/>
  <c r="I12" i="12"/>
  <c r="F12" i="12"/>
  <c r="C12" i="12"/>
  <c r="AK11" i="12"/>
  <c r="AJ11" i="12"/>
  <c r="AH11" i="12"/>
  <c r="AG11" i="12"/>
  <c r="AD11" i="12"/>
  <c r="AA11" i="12"/>
  <c r="X11" i="12"/>
  <c r="U11" i="12"/>
  <c r="R11" i="12"/>
  <c r="L11" i="12"/>
  <c r="I11" i="12"/>
  <c r="F11" i="12"/>
  <c r="C11" i="12"/>
  <c r="AK10" i="12"/>
  <c r="AJ10" i="12"/>
  <c r="AH10" i="12"/>
  <c r="AG10" i="12"/>
  <c r="AD10" i="12"/>
  <c r="AA10" i="12"/>
  <c r="X10" i="12"/>
  <c r="U10" i="12"/>
  <c r="R10" i="12"/>
  <c r="L10" i="12"/>
  <c r="I10" i="12"/>
  <c r="F10" i="12"/>
  <c r="C10" i="12"/>
  <c r="AK9" i="12"/>
  <c r="AJ9" i="12"/>
  <c r="AH9" i="12"/>
  <c r="AG9" i="12"/>
  <c r="AD9" i="12"/>
  <c r="AA9" i="12"/>
  <c r="X9" i="12"/>
  <c r="U9" i="12"/>
  <c r="R9" i="12"/>
  <c r="L9" i="12"/>
  <c r="I9" i="12"/>
  <c r="F9" i="12"/>
  <c r="C9" i="12"/>
  <c r="AK8" i="12"/>
  <c r="AJ8" i="12"/>
  <c r="AH8" i="12"/>
  <c r="AG8" i="12"/>
  <c r="AD8" i="12"/>
  <c r="AA8" i="12"/>
  <c r="X8" i="12"/>
  <c r="U8" i="12"/>
  <c r="R8" i="12"/>
  <c r="L8" i="12"/>
  <c r="I8" i="12"/>
  <c r="F8" i="12"/>
  <c r="C8" i="12"/>
  <c r="AK7" i="12"/>
  <c r="AJ7" i="12"/>
  <c r="AH7" i="12"/>
  <c r="AG7" i="12"/>
  <c r="AD7" i="12"/>
  <c r="AA7" i="12"/>
  <c r="X7" i="12"/>
  <c r="U7" i="12"/>
  <c r="R7" i="12"/>
  <c r="L7" i="12"/>
  <c r="I7" i="12"/>
  <c r="F7" i="12"/>
  <c r="C7" i="12"/>
  <c r="D21" i="11"/>
  <c r="D20" i="11"/>
  <c r="D19" i="11"/>
  <c r="D18" i="11"/>
  <c r="B17" i="11"/>
  <c r="C21" i="11" s="1"/>
  <c r="D16" i="11"/>
  <c r="D15" i="11"/>
  <c r="D14" i="11"/>
  <c r="D13" i="11"/>
  <c r="D12" i="11"/>
  <c r="D11" i="11"/>
  <c r="D10" i="11"/>
  <c r="D9" i="11"/>
  <c r="D8" i="11"/>
  <c r="D7" i="11"/>
  <c r="D6" i="11"/>
  <c r="D21" i="10"/>
  <c r="D20" i="10"/>
  <c r="D19" i="10"/>
  <c r="D18" i="10"/>
  <c r="B17" i="10"/>
  <c r="C20" i="10" s="1"/>
  <c r="D16" i="10"/>
  <c r="D15" i="10"/>
  <c r="D14" i="10"/>
  <c r="D13" i="10"/>
  <c r="D12" i="10"/>
  <c r="D11" i="10"/>
  <c r="D10" i="10"/>
  <c r="D9" i="10"/>
  <c r="D8" i="10"/>
  <c r="D7" i="10"/>
  <c r="D6" i="10"/>
  <c r="D21" i="9"/>
  <c r="D20" i="9"/>
  <c r="D19" i="9"/>
  <c r="D18" i="9"/>
  <c r="C17" i="9"/>
  <c r="B17" i="9"/>
  <c r="C19" i="9" s="1"/>
  <c r="D16" i="9"/>
  <c r="D15" i="9"/>
  <c r="D14" i="9"/>
  <c r="D13" i="9"/>
  <c r="C13" i="9"/>
  <c r="D12" i="9"/>
  <c r="C12" i="9"/>
  <c r="D11" i="9"/>
  <c r="D9" i="9"/>
  <c r="D8" i="9"/>
  <c r="C8" i="9"/>
  <c r="D7" i="9"/>
  <c r="D6" i="9"/>
  <c r="D21" i="8"/>
  <c r="D20" i="8"/>
  <c r="D19" i="8"/>
  <c r="D18" i="8"/>
  <c r="B17" i="8"/>
  <c r="C20" i="8" s="1"/>
  <c r="D16" i="8"/>
  <c r="D15" i="8"/>
  <c r="D14" i="8"/>
  <c r="D13" i="8"/>
  <c r="D12" i="8"/>
  <c r="D11" i="8"/>
  <c r="D10" i="8"/>
  <c r="D9" i="8"/>
  <c r="D8" i="8"/>
  <c r="D7" i="8"/>
  <c r="D6" i="8"/>
  <c r="D21" i="7"/>
  <c r="D20" i="7"/>
  <c r="D19" i="7"/>
  <c r="D18" i="7"/>
  <c r="B17" i="7"/>
  <c r="C20" i="7" s="1"/>
  <c r="D16" i="7"/>
  <c r="D15" i="7"/>
  <c r="D14" i="7"/>
  <c r="D13" i="7"/>
  <c r="D12" i="7"/>
  <c r="D11" i="7"/>
  <c r="D10" i="7"/>
  <c r="D9" i="7"/>
  <c r="D8" i="7"/>
  <c r="D7" i="7"/>
  <c r="D6" i="7"/>
  <c r="D21" i="6"/>
  <c r="D20" i="6"/>
  <c r="D19" i="6"/>
  <c r="C19" i="6"/>
  <c r="D18" i="6"/>
  <c r="C18" i="6"/>
  <c r="D17" i="6"/>
  <c r="C21" i="6"/>
  <c r="D16" i="6"/>
  <c r="C16" i="6"/>
  <c r="D15" i="6"/>
  <c r="D14" i="6"/>
  <c r="C14" i="6"/>
  <c r="D13" i="6"/>
  <c r="C13" i="6"/>
  <c r="D12" i="6"/>
  <c r="C12" i="6"/>
  <c r="D11" i="6"/>
  <c r="D10" i="6"/>
  <c r="D9" i="6"/>
  <c r="C9" i="6"/>
  <c r="D8" i="6"/>
  <c r="C8" i="6"/>
  <c r="D7" i="6"/>
  <c r="D6" i="6"/>
  <c r="C6" i="6"/>
  <c r="D21" i="5"/>
  <c r="D20" i="5"/>
  <c r="D19" i="5"/>
  <c r="D18" i="5"/>
  <c r="C18" i="5"/>
  <c r="D17" i="5"/>
  <c r="C21" i="5"/>
  <c r="D16" i="5"/>
  <c r="C16" i="5"/>
  <c r="D15" i="5"/>
  <c r="D14" i="5"/>
  <c r="C14" i="5"/>
  <c r="D13" i="5"/>
  <c r="C13" i="5"/>
  <c r="D12" i="5"/>
  <c r="C12" i="5"/>
  <c r="D11" i="5"/>
  <c r="D10" i="5"/>
  <c r="D9" i="5"/>
  <c r="C9" i="5"/>
  <c r="D8" i="5"/>
  <c r="C8" i="5"/>
  <c r="D7" i="5"/>
  <c r="D6" i="5"/>
  <c r="C6" i="5"/>
  <c r="D21" i="4"/>
  <c r="D20" i="4"/>
  <c r="D19" i="4"/>
  <c r="D18" i="4"/>
  <c r="B17" i="4"/>
  <c r="C19" i="4" s="1"/>
  <c r="D16" i="4"/>
  <c r="D15" i="4"/>
  <c r="D14" i="4"/>
  <c r="D13" i="4"/>
  <c r="D12" i="4"/>
  <c r="D11" i="4"/>
  <c r="D10" i="4"/>
  <c r="D9" i="4"/>
  <c r="D8" i="4"/>
  <c r="D7" i="4"/>
  <c r="D6" i="4"/>
  <c r="D21" i="3"/>
  <c r="D20" i="3"/>
  <c r="D19" i="3"/>
  <c r="D18" i="3"/>
  <c r="B17" i="3"/>
  <c r="C21" i="3" s="1"/>
  <c r="D16" i="3"/>
  <c r="D15" i="3"/>
  <c r="D14" i="3"/>
  <c r="D13" i="3"/>
  <c r="D12" i="3"/>
  <c r="D11" i="3"/>
  <c r="D10" i="3"/>
  <c r="D9" i="3"/>
  <c r="D8" i="3"/>
  <c r="D7" i="3"/>
  <c r="D6" i="3"/>
  <c r="D21" i="2"/>
  <c r="D20" i="2"/>
  <c r="D19" i="2"/>
  <c r="D18" i="2"/>
  <c r="B17" i="2"/>
  <c r="D17" i="2" s="1"/>
  <c r="D16" i="2"/>
  <c r="D15" i="2"/>
  <c r="D14" i="2"/>
  <c r="D13" i="2"/>
  <c r="D12" i="2"/>
  <c r="D11" i="2"/>
  <c r="D10" i="2"/>
  <c r="D9" i="2"/>
  <c r="D8" i="2"/>
  <c r="D7" i="2"/>
  <c r="D6" i="2"/>
  <c r="D21" i="1"/>
  <c r="D20" i="1"/>
  <c r="D19" i="1"/>
  <c r="D18" i="1"/>
  <c r="B17" i="1"/>
  <c r="C20" i="1" s="1"/>
  <c r="D16" i="1"/>
  <c r="D15" i="1"/>
  <c r="D14" i="1"/>
  <c r="D13" i="1"/>
  <c r="D12" i="1"/>
  <c r="D11" i="1"/>
  <c r="D10" i="1"/>
  <c r="D9" i="1"/>
  <c r="D8" i="1"/>
  <c r="D7" i="1"/>
  <c r="D6" i="1"/>
  <c r="C14" i="13" l="1"/>
  <c r="C6" i="13"/>
  <c r="C9" i="13"/>
  <c r="C10" i="13"/>
  <c r="C6" i="8"/>
  <c r="C8" i="8"/>
  <c r="C19" i="8"/>
  <c r="C12" i="8"/>
  <c r="C12" i="1"/>
  <c r="C9" i="8"/>
  <c r="C10" i="8"/>
  <c r="C13" i="13"/>
  <c r="C10" i="11"/>
  <c r="C6" i="11"/>
  <c r="C9" i="11"/>
  <c r="C14" i="11"/>
  <c r="D17" i="11"/>
  <c r="C13" i="11"/>
  <c r="D17" i="13"/>
  <c r="C11" i="13"/>
  <c r="C21" i="9"/>
  <c r="C14" i="9"/>
  <c r="C18" i="9"/>
  <c r="C6" i="9"/>
  <c r="C9" i="9"/>
  <c r="D17" i="9"/>
  <c r="C16" i="9"/>
  <c r="C20" i="9"/>
  <c r="C16" i="8"/>
  <c r="C21" i="8"/>
  <c r="C13" i="8"/>
  <c r="C17" i="8"/>
  <c r="D17" i="8"/>
  <c r="C14" i="8"/>
  <c r="C18" i="8"/>
  <c r="C16" i="4"/>
  <c r="C20" i="4"/>
  <c r="C12" i="4"/>
  <c r="C21" i="4"/>
  <c r="C13" i="4"/>
  <c r="C17" i="4"/>
  <c r="D17" i="4"/>
  <c r="C18" i="4"/>
  <c r="C8" i="4"/>
  <c r="C9" i="4"/>
  <c r="C14" i="4"/>
  <c r="C10" i="4"/>
  <c r="C6" i="4"/>
  <c r="D17" i="3"/>
  <c r="C8" i="3"/>
  <c r="C13" i="3"/>
  <c r="C18" i="3"/>
  <c r="C14" i="3"/>
  <c r="C9" i="3"/>
  <c r="C10" i="3"/>
  <c r="C6" i="3"/>
  <c r="C19" i="3"/>
  <c r="C16" i="3"/>
  <c r="C12" i="3"/>
  <c r="C13" i="2"/>
  <c r="C21" i="2"/>
  <c r="C9" i="2"/>
  <c r="C17" i="2"/>
  <c r="C18" i="13"/>
  <c r="C7" i="13"/>
  <c r="C15" i="13"/>
  <c r="C19" i="13"/>
  <c r="C8" i="13"/>
  <c r="C12" i="13"/>
  <c r="C16" i="13"/>
  <c r="C20" i="13"/>
  <c r="C17" i="13"/>
  <c r="C22" i="12"/>
  <c r="D21" i="12"/>
  <c r="D20" i="12"/>
  <c r="D19" i="12"/>
  <c r="D17" i="12"/>
  <c r="D16" i="12"/>
  <c r="D15" i="12"/>
  <c r="D14" i="12"/>
  <c r="D13" i="12"/>
  <c r="D12" i="12"/>
  <c r="D11" i="12"/>
  <c r="D10" i="12"/>
  <c r="D9" i="12"/>
  <c r="D8" i="12"/>
  <c r="D7" i="12"/>
  <c r="D22" i="12"/>
  <c r="G17" i="12"/>
  <c r="G16" i="12"/>
  <c r="G15" i="12"/>
  <c r="G14" i="12"/>
  <c r="G13" i="12"/>
  <c r="G12" i="12"/>
  <c r="G11" i="12"/>
  <c r="G10" i="12"/>
  <c r="G9" i="12"/>
  <c r="G8" i="12"/>
  <c r="G7" i="12"/>
  <c r="F22" i="12"/>
  <c r="G22" i="12"/>
  <c r="G21" i="12"/>
  <c r="G20" i="12"/>
  <c r="G19" i="12"/>
  <c r="J22" i="12"/>
  <c r="I22" i="12"/>
  <c r="J21" i="12"/>
  <c r="J20" i="12"/>
  <c r="J19" i="12"/>
  <c r="J17" i="12"/>
  <c r="J16" i="12"/>
  <c r="J15" i="12"/>
  <c r="J14" i="12"/>
  <c r="J13" i="12"/>
  <c r="J12" i="12"/>
  <c r="J11" i="12"/>
  <c r="J10" i="12"/>
  <c r="J9" i="12"/>
  <c r="J8" i="12"/>
  <c r="J7" i="12"/>
  <c r="M21" i="12"/>
  <c r="M20" i="12"/>
  <c r="M19" i="12"/>
  <c r="M17" i="12"/>
  <c r="M16" i="12"/>
  <c r="M15" i="12"/>
  <c r="M14" i="12"/>
  <c r="M13" i="12"/>
  <c r="M12" i="12"/>
  <c r="M11" i="12"/>
  <c r="M10" i="12"/>
  <c r="M9" i="12"/>
  <c r="M8" i="12"/>
  <c r="M7" i="12"/>
  <c r="M22" i="12"/>
  <c r="L22" i="12"/>
  <c r="AE17" i="12"/>
  <c r="AE16" i="12"/>
  <c r="AE15" i="12"/>
  <c r="AE14" i="12"/>
  <c r="AE13" i="12"/>
  <c r="AE12" i="12"/>
  <c r="AE11" i="12"/>
  <c r="AE10" i="12"/>
  <c r="AE9" i="12"/>
  <c r="AE8" i="12"/>
  <c r="AE7" i="12"/>
  <c r="AE22" i="12"/>
  <c r="AD22" i="12"/>
  <c r="AE21" i="12"/>
  <c r="AE20" i="12"/>
  <c r="AE19" i="12"/>
  <c r="S22" i="12"/>
  <c r="S17" i="12"/>
  <c r="S16" i="12"/>
  <c r="S15" i="12"/>
  <c r="S14" i="12"/>
  <c r="S13" i="12"/>
  <c r="S12" i="12"/>
  <c r="S11" i="12"/>
  <c r="S10" i="12"/>
  <c r="S9" i="12"/>
  <c r="S8" i="12"/>
  <c r="S7" i="12"/>
  <c r="R22" i="12"/>
  <c r="S21" i="12"/>
  <c r="S20" i="12"/>
  <c r="S19" i="12"/>
  <c r="AA22" i="12"/>
  <c r="AB21" i="12"/>
  <c r="AB20" i="12"/>
  <c r="AB19" i="12"/>
  <c r="AB17" i="12"/>
  <c r="AB16" i="12"/>
  <c r="AB15" i="12"/>
  <c r="AB14" i="12"/>
  <c r="AB13" i="12"/>
  <c r="AB12" i="12"/>
  <c r="AB11" i="12"/>
  <c r="AB10" i="12"/>
  <c r="AB9" i="12"/>
  <c r="AB8" i="12"/>
  <c r="AB7" i="12"/>
  <c r="AB22" i="12"/>
  <c r="V7" i="12"/>
  <c r="V8" i="12"/>
  <c r="V9" i="12"/>
  <c r="V10" i="12"/>
  <c r="V11" i="12"/>
  <c r="V12" i="12"/>
  <c r="V13" i="12"/>
  <c r="V14" i="12"/>
  <c r="V15" i="12"/>
  <c r="V16" i="12"/>
  <c r="V17" i="12"/>
  <c r="G18" i="12"/>
  <c r="O18" i="12"/>
  <c r="AE18" i="12"/>
  <c r="U22" i="12"/>
  <c r="I19" i="12"/>
  <c r="I21" i="12"/>
  <c r="I18" i="12"/>
  <c r="V19" i="12"/>
  <c r="V20" i="12"/>
  <c r="V21" i="12"/>
  <c r="Y18" i="12"/>
  <c r="I20" i="12"/>
  <c r="O7" i="12"/>
  <c r="O8" i="12"/>
  <c r="O9" i="12"/>
  <c r="O10" i="12"/>
  <c r="O11" i="12"/>
  <c r="O12" i="12"/>
  <c r="O13" i="12"/>
  <c r="O14" i="12"/>
  <c r="O15" i="12"/>
  <c r="O16" i="12"/>
  <c r="O17" i="12"/>
  <c r="J18" i="12"/>
  <c r="R18" i="12"/>
  <c r="L19" i="12"/>
  <c r="X19" i="12"/>
  <c r="L20" i="12"/>
  <c r="X20" i="12"/>
  <c r="L21" i="12"/>
  <c r="P18" i="12"/>
  <c r="C18" i="12"/>
  <c r="S18" i="12"/>
  <c r="AA18" i="12"/>
  <c r="D18" i="12"/>
  <c r="AB18" i="12"/>
  <c r="C19" i="12"/>
  <c r="O19" i="12"/>
  <c r="AA19" i="12"/>
  <c r="C20" i="12"/>
  <c r="O20" i="12"/>
  <c r="AA20" i="12"/>
  <c r="C21" i="12"/>
  <c r="AA21" i="12"/>
  <c r="M18" i="12"/>
  <c r="C19" i="11"/>
  <c r="C18" i="11"/>
  <c r="C7" i="11"/>
  <c r="C15" i="11"/>
  <c r="C8" i="11"/>
  <c r="C12" i="11"/>
  <c r="C16" i="11"/>
  <c r="C11" i="11"/>
  <c r="C20" i="11"/>
  <c r="C17" i="11"/>
  <c r="C17" i="10"/>
  <c r="C10" i="10"/>
  <c r="C14" i="10"/>
  <c r="C18" i="10"/>
  <c r="C7" i="10"/>
  <c r="C11" i="10"/>
  <c r="C15" i="10"/>
  <c r="C9" i="10"/>
  <c r="C21" i="10"/>
  <c r="C6" i="10"/>
  <c r="C19" i="10"/>
  <c r="C8" i="10"/>
  <c r="C12" i="10"/>
  <c r="C16" i="10"/>
  <c r="C13" i="10"/>
  <c r="D17" i="10"/>
  <c r="C7" i="9"/>
  <c r="C11" i="9"/>
  <c r="C15" i="9"/>
  <c r="C7" i="8"/>
  <c r="C11" i="8"/>
  <c r="C15" i="8"/>
  <c r="C9" i="7"/>
  <c r="C17" i="7"/>
  <c r="C6" i="7"/>
  <c r="C14" i="7"/>
  <c r="D17" i="7"/>
  <c r="C18" i="7"/>
  <c r="C7" i="7"/>
  <c r="C11" i="7"/>
  <c r="C15" i="7"/>
  <c r="C13" i="7"/>
  <c r="C8" i="7"/>
  <c r="C12" i="7"/>
  <c r="C16" i="7"/>
  <c r="C21" i="7"/>
  <c r="C10" i="7"/>
  <c r="C19" i="7"/>
  <c r="C7" i="6"/>
  <c r="C11" i="6"/>
  <c r="C15" i="6"/>
  <c r="C20" i="6"/>
  <c r="C17" i="6"/>
  <c r="C7" i="5"/>
  <c r="C11" i="5"/>
  <c r="C15" i="5"/>
  <c r="C19" i="5"/>
  <c r="C20" i="5"/>
  <c r="C17" i="5"/>
  <c r="C7" i="4"/>
  <c r="C11" i="4"/>
  <c r="C15" i="4"/>
  <c r="C7" i="3"/>
  <c r="C11" i="3"/>
  <c r="C15" i="3"/>
  <c r="C20" i="3"/>
  <c r="C17" i="3"/>
  <c r="C18" i="2"/>
  <c r="C7" i="2"/>
  <c r="C11" i="2"/>
  <c r="C15" i="2"/>
  <c r="C8" i="2"/>
  <c r="C12" i="2"/>
  <c r="C16" i="2"/>
  <c r="C19" i="2"/>
  <c r="C20" i="2"/>
  <c r="C6" i="2"/>
  <c r="C14" i="2"/>
  <c r="C13" i="1"/>
  <c r="C17" i="1"/>
  <c r="C9" i="1"/>
  <c r="D17" i="1"/>
  <c r="C14" i="1"/>
  <c r="C18" i="1"/>
  <c r="C19" i="1"/>
  <c r="C8" i="1"/>
  <c r="C21" i="1"/>
  <c r="C10" i="1"/>
  <c r="C6" i="1"/>
  <c r="C16" i="1"/>
  <c r="C7" i="1"/>
  <c r="C11" i="1"/>
  <c r="C15" i="1"/>
  <c r="Y22" i="12" l="1"/>
  <c r="Y21" i="12"/>
  <c r="Y20" i="12"/>
  <c r="Y19" i="12"/>
  <c r="X22" i="12"/>
  <c r="Y17" i="12"/>
  <c r="Y16" i="12"/>
  <c r="Y15" i="12"/>
  <c r="Y14" i="12"/>
  <c r="Y13" i="12"/>
  <c r="Y12" i="12"/>
  <c r="Y11" i="12"/>
  <c r="Y10" i="12"/>
  <c r="Y9" i="12"/>
  <c r="Y8" i="12"/>
  <c r="Y7" i="12"/>
  <c r="P21" i="12"/>
  <c r="P20" i="12"/>
  <c r="P19" i="12"/>
  <c r="P17" i="12"/>
  <c r="P16" i="12"/>
  <c r="P15" i="12"/>
  <c r="P14" i="12"/>
  <c r="P13" i="12"/>
  <c r="P12" i="12"/>
  <c r="P11" i="12"/>
  <c r="P10" i="12"/>
  <c r="P9" i="12"/>
  <c r="P8" i="12"/>
  <c r="P7" i="12"/>
  <c r="P22" i="12"/>
  <c r="O22" i="12"/>
</calcChain>
</file>

<file path=xl/sharedStrings.xml><?xml version="1.0" encoding="utf-8"?>
<sst xmlns="http://schemas.openxmlformats.org/spreadsheetml/2006/main" count="379" uniqueCount="35">
  <si>
    <t>Podíl na</t>
  </si>
  <si>
    <t xml:space="preserve">Druh instrumentu </t>
  </si>
  <si>
    <t>Ocenění v CZK</t>
  </si>
  <si>
    <t xml:space="preserve">aktivech </t>
  </si>
  <si>
    <t>vl. kapitálu</t>
  </si>
  <si>
    <t>Akcie</t>
  </si>
  <si>
    <t>Dluhopisy (vč. AÚV)</t>
  </si>
  <si>
    <t xml:space="preserve">Podílové listy </t>
  </si>
  <si>
    <t>Ostatní c.p.</t>
  </si>
  <si>
    <t>Nemovitosti</t>
  </si>
  <si>
    <t>Majetkové účasti v NS</t>
  </si>
  <si>
    <t>Běžné účty + pokladní hotovost celkem</t>
  </si>
  <si>
    <t>Termínové vklady</t>
  </si>
  <si>
    <t>Poskytnuté půjčky</t>
  </si>
  <si>
    <t>Pohledávky</t>
  </si>
  <si>
    <t>Ostatní aktiva</t>
  </si>
  <si>
    <t>Aktiva Celkem</t>
  </si>
  <si>
    <t>Přijaté půjčky</t>
  </si>
  <si>
    <t>Výnosy příštích období</t>
  </si>
  <si>
    <t>Závazky</t>
  </si>
  <si>
    <t>Vlastní kapitál</t>
  </si>
  <si>
    <t>Realita nemovitostní otevřený podílový fond, ATRIS investiční společnost, a.s.</t>
  </si>
  <si>
    <t>Přehled rozdělení majetku k 31.12.2024</t>
  </si>
  <si>
    <t>Přehled rozdělení majetku k 31.01.2024</t>
  </si>
  <si>
    <t>Přehled rozdělení majetku rok 2024</t>
  </si>
  <si>
    <t>Přehled rozdělení majetku k 28.02.2024</t>
  </si>
  <si>
    <t>Přehled rozdělení majetku k 31.03.2024</t>
  </si>
  <si>
    <t>Přehled rozdělení majetku k 30.04.2024</t>
  </si>
  <si>
    <t>Přehled rozdělení majetku k 31.05.2024</t>
  </si>
  <si>
    <t>Přehled rozdělení majetku k 30.06.2024</t>
  </si>
  <si>
    <t>Přehled rozdělení majetku k 31.07.2024</t>
  </si>
  <si>
    <t>Přehled rozdělení majetku k 31.08.2024</t>
  </si>
  <si>
    <t>Přehled rozdělení majetku k 30.09.2024</t>
  </si>
  <si>
    <t>Přehled rozdělení majetku k 31.10.2024</t>
  </si>
  <si>
    <t>Přehled rozdělení majetku k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</si>
</sst>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color theme="0" tint="-0.249977111117893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/>
    <xf numFmtId="4" fontId="0" fillId="0" borderId="2" xfId="0" applyNumberFormat="1" applyBorder="1" applyAlignment="1">
      <alignment horizontal="right"/>
    </xf>
    <xf numFmtId="10" fontId="0" fillId="0" borderId="0" xfId="1" applyNumberFormat="1" applyFont="1"/>
    <xf numFmtId="10" fontId="0" fillId="0" borderId="10" xfId="1" applyNumberFormat="1" applyFont="1" applyBorder="1"/>
    <xf numFmtId="4" fontId="0" fillId="0" borderId="11" xfId="0" applyNumberFormat="1" applyBorder="1"/>
    <xf numFmtId="4" fontId="0" fillId="0" borderId="11" xfId="0" applyNumberFormat="1" applyBorder="1" applyAlignment="1">
      <alignment horizontal="right"/>
    </xf>
    <xf numFmtId="4" fontId="0" fillId="0" borderId="0" xfId="0" applyNumberFormat="1"/>
    <xf numFmtId="0" fontId="0" fillId="0" borderId="12" xfId="0" applyBorder="1"/>
    <xf numFmtId="4" fontId="0" fillId="0" borderId="13" xfId="0" applyNumberFormat="1" applyBorder="1"/>
    <xf numFmtId="10" fontId="0" fillId="0" borderId="14" xfId="1" applyNumberFormat="1" applyFont="1" applyBorder="1"/>
    <xf numFmtId="10" fontId="0" fillId="0" borderId="15" xfId="1" applyNumberFormat="1" applyFont="1" applyBorder="1"/>
    <xf numFmtId="0" fontId="0" fillId="0" borderId="16" xfId="0" applyBorder="1"/>
    <xf numFmtId="4" fontId="0" fillId="0" borderId="17" xfId="0" applyNumberFormat="1" applyBorder="1"/>
    <xf numFmtId="10" fontId="0" fillId="0" borderId="18" xfId="1" applyNumberFormat="1" applyFont="1" applyBorder="1"/>
    <xf numFmtId="10" fontId="0" fillId="0" borderId="19" xfId="1" applyNumberFormat="1" applyFont="1" applyBorder="1"/>
    <xf numFmtId="0" fontId="2" fillId="0" borderId="16" xfId="0" applyFont="1" applyBorder="1"/>
    <xf numFmtId="4" fontId="2" fillId="0" borderId="17" xfId="0" applyNumberFormat="1" applyFont="1" applyBorder="1"/>
    <xf numFmtId="10" fontId="2" fillId="0" borderId="18" xfId="1" applyNumberFormat="1" applyFont="1" applyBorder="1"/>
    <xf numFmtId="10" fontId="2" fillId="0" borderId="19" xfId="1" applyNumberFormat="1" applyFont="1" applyBorder="1"/>
    <xf numFmtId="4" fontId="6" fillId="0" borderId="0" xfId="0" applyNumberFormat="1" applyFont="1"/>
    <xf numFmtId="4" fontId="0" fillId="0" borderId="6" xfId="0" applyNumberFormat="1" applyBorder="1"/>
    <xf numFmtId="0" fontId="7" fillId="0" borderId="20" xfId="0" applyFont="1" applyBorder="1"/>
    <xf numFmtId="4" fontId="7" fillId="0" borderId="21" xfId="0" applyNumberFormat="1" applyFont="1" applyBorder="1"/>
    <xf numFmtId="10" fontId="7" fillId="0" borderId="22" xfId="1" applyNumberFormat="1" applyFont="1" applyBorder="1"/>
    <xf numFmtId="10" fontId="7" fillId="0" borderId="23" xfId="1" applyNumberFormat="1" applyFont="1" applyBorder="1"/>
    <xf numFmtId="164" fontId="0" fillId="0" borderId="0" xfId="0" applyNumberFormat="1"/>
    <xf numFmtId="0" fontId="5" fillId="0" borderId="28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0" fillId="0" borderId="28" xfId="0" applyNumberFormat="1" applyBorder="1" applyAlignment="1">
      <alignment horizontal="right"/>
    </xf>
    <xf numFmtId="10" fontId="0" fillId="0" borderId="0" xfId="1" applyNumberFormat="1" applyFont="1" applyBorder="1"/>
    <xf numFmtId="4" fontId="0" fillId="2" borderId="28" xfId="0" applyNumberFormat="1" applyFill="1" applyBorder="1" applyAlignment="1">
      <alignment horizontal="right"/>
    </xf>
    <xf numFmtId="10" fontId="0" fillId="2" borderId="0" xfId="1" applyNumberFormat="1" applyFont="1" applyFill="1" applyBorder="1"/>
    <xf numFmtId="10" fontId="0" fillId="2" borderId="10" xfId="1" applyNumberFormat="1" applyFont="1" applyFill="1" applyBorder="1"/>
    <xf numFmtId="4" fontId="0" fillId="2" borderId="2" xfId="0" applyNumberFormat="1" applyFill="1" applyBorder="1" applyAlignment="1">
      <alignment horizontal="right"/>
    </xf>
    <xf numFmtId="4" fontId="0" fillId="0" borderId="30" xfId="0" applyNumberFormat="1" applyBorder="1"/>
    <xf numFmtId="4" fontId="0" fillId="2" borderId="30" xfId="0" applyNumberFormat="1" applyFill="1" applyBorder="1"/>
    <xf numFmtId="4" fontId="0" fillId="2" borderId="11" xfId="0" applyNumberFormat="1" applyFill="1" applyBorder="1"/>
    <xf numFmtId="4" fontId="0" fillId="0" borderId="30" xfId="0" applyNumberFormat="1" applyBorder="1" applyAlignment="1">
      <alignment horizontal="right"/>
    </xf>
    <xf numFmtId="4" fontId="0" fillId="2" borderId="30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10" fontId="0" fillId="2" borderId="31" xfId="1" applyNumberFormat="1" applyFont="1" applyFill="1" applyBorder="1"/>
    <xf numFmtId="10" fontId="0" fillId="2" borderId="19" xfId="1" applyNumberFormat="1" applyFont="1" applyFill="1" applyBorder="1"/>
    <xf numFmtId="4" fontId="0" fillId="0" borderId="32" xfId="0" applyNumberFormat="1" applyBorder="1"/>
    <xf numFmtId="4" fontId="0" fillId="2" borderId="32" xfId="0" applyNumberFormat="1" applyFill="1" applyBorder="1"/>
    <xf numFmtId="4" fontId="0" fillId="2" borderId="13" xfId="0" applyNumberFormat="1" applyFill="1" applyBorder="1"/>
    <xf numFmtId="10" fontId="0" fillId="2" borderId="14" xfId="1" applyNumberFormat="1" applyFont="1" applyFill="1" applyBorder="1"/>
    <xf numFmtId="10" fontId="0" fillId="2" borderId="15" xfId="1" applyNumberFormat="1" applyFont="1" applyFill="1" applyBorder="1"/>
    <xf numFmtId="4" fontId="0" fillId="0" borderId="33" xfId="0" applyNumberFormat="1" applyBorder="1"/>
    <xf numFmtId="4" fontId="0" fillId="2" borderId="33" xfId="0" applyNumberFormat="1" applyFill="1" applyBorder="1"/>
    <xf numFmtId="4" fontId="0" fillId="2" borderId="17" xfId="0" applyNumberFormat="1" applyFill="1" applyBorder="1"/>
    <xf numFmtId="10" fontId="0" fillId="2" borderId="18" xfId="1" applyNumberFormat="1" applyFont="1" applyFill="1" applyBorder="1"/>
    <xf numFmtId="4" fontId="2" fillId="0" borderId="33" xfId="0" applyNumberFormat="1" applyFont="1" applyBorder="1"/>
    <xf numFmtId="4" fontId="2" fillId="2" borderId="33" xfId="0" applyNumberFormat="1" applyFont="1" applyFill="1" applyBorder="1"/>
    <xf numFmtId="10" fontId="2" fillId="2" borderId="18" xfId="1" applyNumberFormat="1" applyFont="1" applyFill="1" applyBorder="1"/>
    <xf numFmtId="10" fontId="2" fillId="2" borderId="19" xfId="1" applyNumberFormat="1" applyFont="1" applyFill="1" applyBorder="1"/>
    <xf numFmtId="4" fontId="2" fillId="2" borderId="17" xfId="0" applyNumberFormat="1" applyFont="1" applyFill="1" applyBorder="1"/>
    <xf numFmtId="4" fontId="0" fillId="0" borderId="29" xfId="0" applyNumberFormat="1" applyBorder="1"/>
    <xf numFmtId="4" fontId="0" fillId="2" borderId="29" xfId="0" applyNumberFormat="1" applyFill="1" applyBorder="1"/>
    <xf numFmtId="10" fontId="0" fillId="2" borderId="34" xfId="1" applyNumberFormat="1" applyFont="1" applyFill="1" applyBorder="1"/>
    <xf numFmtId="10" fontId="0" fillId="2" borderId="8" xfId="1" applyNumberFormat="1" applyFont="1" applyFill="1" applyBorder="1"/>
    <xf numFmtId="4" fontId="0" fillId="2" borderId="6" xfId="0" applyNumberFormat="1" applyFill="1" applyBorder="1"/>
    <xf numFmtId="4" fontId="7" fillId="0" borderId="35" xfId="0" applyNumberFormat="1" applyFont="1" applyBorder="1"/>
    <xf numFmtId="4" fontId="7" fillId="2" borderId="35" xfId="0" applyNumberFormat="1" applyFont="1" applyFill="1" applyBorder="1"/>
    <xf numFmtId="10" fontId="7" fillId="2" borderId="22" xfId="1" applyNumberFormat="1" applyFont="1" applyFill="1" applyBorder="1"/>
    <xf numFmtId="10" fontId="7" fillId="2" borderId="23" xfId="1" applyNumberFormat="1" applyFont="1" applyFill="1" applyBorder="1"/>
    <xf numFmtId="4" fontId="7" fillId="2" borderId="21" xfId="0" applyNumberFormat="1" applyFont="1" applyFill="1" applyBorder="1"/>
    <xf numFmtId="0" fontId="8" fillId="0" borderId="16" xfId="0" applyFont="1" applyBorder="1"/>
    <xf numFmtId="4" fontId="8" fillId="0" borderId="17" xfId="0" applyNumberFormat="1" applyFont="1" applyBorder="1"/>
    <xf numFmtId="10" fontId="8" fillId="0" borderId="18" xfId="1" applyNumberFormat="1" applyFont="1" applyBorder="1"/>
    <xf numFmtId="10" fontId="8" fillId="0" borderId="19" xfId="1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E8C1-EE51-433E-AA44-D5E7A4C338FA}">
  <sheetPr>
    <pageSetUpPr fitToPage="1"/>
  </sheetPr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23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1108507700</v>
      </c>
      <c r="C10" s="13">
        <f t="shared" si="0"/>
        <v>0.37086476321242745</v>
      </c>
      <c r="D10" s="14">
        <f t="shared" si="1"/>
        <v>0.40071422199065021</v>
      </c>
    </row>
    <row r="11" spans="1:8" x14ac:dyDescent="0.25">
      <c r="A11" s="11" t="s">
        <v>10</v>
      </c>
      <c r="B11" s="16">
        <v>1259679061.1199999</v>
      </c>
      <c r="C11" s="13">
        <f t="shared" si="0"/>
        <v>0.42144098478154163</v>
      </c>
      <c r="D11" s="14">
        <f t="shared" si="1"/>
        <v>0.45536112643566973</v>
      </c>
    </row>
    <row r="12" spans="1:8" x14ac:dyDescent="0.25">
      <c r="A12" s="11" t="s">
        <v>11</v>
      </c>
      <c r="B12" s="15">
        <v>14597782.610000014</v>
      </c>
      <c r="C12" s="13">
        <f t="shared" si="0"/>
        <v>4.8838661121471203E-3</v>
      </c>
      <c r="D12" s="14">
        <f t="shared" si="1"/>
        <v>5.2769494531745686E-3</v>
      </c>
    </row>
    <row r="13" spans="1:8" ht="15.75" thickBot="1" x14ac:dyDescent="0.3">
      <c r="A13" s="11" t="s">
        <v>12</v>
      </c>
      <c r="B13" s="15">
        <v>446800000</v>
      </c>
      <c r="C13" s="13">
        <f t="shared" si="0"/>
        <v>0.14948238627779725</v>
      </c>
      <c r="D13" s="14">
        <f t="shared" si="1"/>
        <v>0.16151364071302574</v>
      </c>
      <c r="G13" s="17"/>
      <c r="H13" s="17"/>
    </row>
    <row r="14" spans="1:8" ht="15.75" thickTop="1" x14ac:dyDescent="0.25">
      <c r="A14" s="18" t="s">
        <v>13</v>
      </c>
      <c r="B14" s="19">
        <v>141281694.20000002</v>
      </c>
      <c r="C14" s="20">
        <f t="shared" si="0"/>
        <v>4.7267512950729701E-2</v>
      </c>
      <c r="D14" s="21">
        <f t="shared" si="1"/>
        <v>5.1071890770694656E-2</v>
      </c>
    </row>
    <row r="15" spans="1:8" x14ac:dyDescent="0.25">
      <c r="A15" s="11" t="s">
        <v>14</v>
      </c>
      <c r="B15" s="15">
        <v>6348177.5800000001</v>
      </c>
      <c r="C15" s="13">
        <f t="shared" si="0"/>
        <v>2.1238601906302867E-3</v>
      </c>
      <c r="D15" s="14">
        <f t="shared" si="1"/>
        <v>2.2948014163800472E-3</v>
      </c>
    </row>
    <row r="16" spans="1:8" ht="15.75" thickBot="1" x14ac:dyDescent="0.3">
      <c r="A16" s="22" t="s">
        <v>15</v>
      </c>
      <c r="B16" s="23">
        <v>11766501.409999998</v>
      </c>
      <c r="C16" s="24">
        <f t="shared" si="0"/>
        <v>3.9366264747266464E-3</v>
      </c>
      <c r="D16" s="25">
        <f t="shared" si="1"/>
        <v>4.2534701906536488E-3</v>
      </c>
    </row>
    <row r="17" spans="1:5" ht="16.5" thickTop="1" thickBot="1" x14ac:dyDescent="0.3">
      <c r="A17" s="85" t="s">
        <v>16</v>
      </c>
      <c r="B17" s="86">
        <f>SUM(B6:B16)</f>
        <v>2988980916.9199996</v>
      </c>
      <c r="C17" s="87">
        <f t="shared" si="0"/>
        <v>1</v>
      </c>
      <c r="D17" s="88">
        <f t="shared" si="1"/>
        <v>1.0804861009702484</v>
      </c>
      <c r="E17" s="30"/>
    </row>
    <row r="18" spans="1:5" ht="15.75" thickTop="1" x14ac:dyDescent="0.25">
      <c r="A18" s="11" t="s">
        <v>17</v>
      </c>
      <c r="B18" s="19">
        <v>38116701.859999999</v>
      </c>
      <c r="C18" s="13">
        <f t="shared" si="0"/>
        <v>1.2752407231584944E-2</v>
      </c>
      <c r="D18" s="14">
        <f t="shared" si="1"/>
        <v>1.3778798767640016E-2</v>
      </c>
    </row>
    <row r="19" spans="1:5" x14ac:dyDescent="0.25">
      <c r="A19" s="11" t="s">
        <v>18</v>
      </c>
      <c r="B19" s="15">
        <v>7980599.4000000004</v>
      </c>
      <c r="C19" s="13">
        <f t="shared" si="0"/>
        <v>2.6700068089506646E-3</v>
      </c>
      <c r="D19" s="14">
        <f t="shared" si="1"/>
        <v>2.8849052465671188E-3</v>
      </c>
    </row>
    <row r="20" spans="1:5" ht="15.75" thickBot="1" x14ac:dyDescent="0.3">
      <c r="A20" s="11" t="s">
        <v>19</v>
      </c>
      <c r="B20" s="31">
        <v>176553799.63000003</v>
      </c>
      <c r="C20" s="13">
        <f t="shared" si="0"/>
        <v>5.906822577239141E-2</v>
      </c>
      <c r="D20" s="14">
        <f t="shared" si="1"/>
        <v>6.3822396956041541E-2</v>
      </c>
    </row>
    <row r="21" spans="1:5" ht="15.75" thickBot="1" x14ac:dyDescent="0.3">
      <c r="A21" s="32" t="s">
        <v>20</v>
      </c>
      <c r="B21" s="33">
        <v>2766329816.0300002</v>
      </c>
      <c r="C21" s="34">
        <f t="shared" si="0"/>
        <v>0.92550936018707319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C5C9-6704-4087-9ECB-A431027B4828}">
  <dimension ref="A1:H26"/>
  <sheetViews>
    <sheetView workbookViewId="0">
      <selection activeCell="B10" sqref="B10:B2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33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962880000</v>
      </c>
      <c r="C10" s="13">
        <f t="shared" si="0"/>
        <v>0.2200801279768885</v>
      </c>
      <c r="D10" s="14">
        <f t="shared" si="1"/>
        <v>0.23344206007883314</v>
      </c>
    </row>
    <row r="11" spans="1:8" x14ac:dyDescent="0.25">
      <c r="A11" s="11" t="s">
        <v>10</v>
      </c>
      <c r="B11" s="16">
        <v>1951321930</v>
      </c>
      <c r="C11" s="13">
        <f t="shared" si="0"/>
        <v>0.44600280416927246</v>
      </c>
      <c r="D11" s="14">
        <f t="shared" si="1"/>
        <v>0.47308139250602843</v>
      </c>
    </row>
    <row r="12" spans="1:8" x14ac:dyDescent="0.25">
      <c r="A12" s="11" t="s">
        <v>11</v>
      </c>
      <c r="B12" s="15">
        <v>337906529.80999994</v>
      </c>
      <c r="C12" s="13">
        <f t="shared" si="0"/>
        <v>7.7233416754747292E-2</v>
      </c>
      <c r="D12" s="14">
        <f t="shared" si="1"/>
        <v>8.1922561931846161E-2</v>
      </c>
    </row>
    <row r="13" spans="1:8" ht="15.75" thickBot="1" x14ac:dyDescent="0.3">
      <c r="A13" s="11" t="s">
        <v>12</v>
      </c>
      <c r="B13" s="15">
        <v>991400719.75</v>
      </c>
      <c r="C13" s="13">
        <f t="shared" si="0"/>
        <v>0.22659895031463875</v>
      </c>
      <c r="D13" s="14">
        <f t="shared" si="1"/>
        <v>0.24035666581721288</v>
      </c>
      <c r="G13" s="17"/>
      <c r="H13" s="17"/>
    </row>
    <row r="14" spans="1:8" ht="15.75" thickTop="1" x14ac:dyDescent="0.25">
      <c r="A14" s="18" t="s">
        <v>13</v>
      </c>
      <c r="B14" s="19">
        <v>113632770.52</v>
      </c>
      <c r="C14" s="20">
        <f t="shared" si="0"/>
        <v>2.597241055833541E-2</v>
      </c>
      <c r="D14" s="21">
        <f t="shared" si="1"/>
        <v>2.7549297983813247E-2</v>
      </c>
    </row>
    <row r="15" spans="1:8" x14ac:dyDescent="0.25">
      <c r="A15" s="11" t="s">
        <v>14</v>
      </c>
      <c r="B15" s="15">
        <v>5330833.9399999995</v>
      </c>
      <c r="C15" s="13">
        <f t="shared" si="0"/>
        <v>1.2184390741720053E-3</v>
      </c>
      <c r="D15" s="14">
        <f t="shared" si="1"/>
        <v>1.292415313322286E-3</v>
      </c>
    </row>
    <row r="16" spans="1:8" ht="15.75" thickBot="1" x14ac:dyDescent="0.3">
      <c r="A16" s="22" t="s">
        <v>15</v>
      </c>
      <c r="B16" s="23">
        <v>12660985.9</v>
      </c>
      <c r="C16" s="24">
        <f t="shared" si="0"/>
        <v>2.893851151945809E-3</v>
      </c>
      <c r="D16" s="25">
        <f t="shared" si="1"/>
        <v>3.0695482626340348E-3</v>
      </c>
    </row>
    <row r="17" spans="1:5" ht="16.5" thickTop="1" thickBot="1" x14ac:dyDescent="0.3">
      <c r="A17" s="26" t="s">
        <v>16</v>
      </c>
      <c r="B17" s="27">
        <f>SUM(B6:B16)</f>
        <v>4375133769.9199991</v>
      </c>
      <c r="C17" s="28">
        <f t="shared" si="0"/>
        <v>1</v>
      </c>
      <c r="D17" s="29">
        <f t="shared" si="1"/>
        <v>1.0607139418936899</v>
      </c>
      <c r="E17" s="30"/>
    </row>
    <row r="18" spans="1:5" ht="15.75" thickTop="1" x14ac:dyDescent="0.25">
      <c r="A18" s="11" t="s">
        <v>17</v>
      </c>
      <c r="B18" s="19">
        <v>13772034.1</v>
      </c>
      <c r="C18" s="13">
        <f t="shared" si="0"/>
        <v>3.1477972615799187E-3</v>
      </c>
      <c r="D18" s="14">
        <f t="shared" si="1"/>
        <v>3.3389124416125984E-3</v>
      </c>
    </row>
    <row r="19" spans="1:5" x14ac:dyDescent="0.25">
      <c r="A19" s="11" t="s">
        <v>18</v>
      </c>
      <c r="B19" s="15">
        <v>6537974.1799999997</v>
      </c>
      <c r="C19" s="13">
        <f t="shared" si="0"/>
        <v>1.4943484071161437E-3</v>
      </c>
      <c r="D19" s="14">
        <f t="shared" si="1"/>
        <v>1.5850761894747214E-3</v>
      </c>
    </row>
    <row r="20" spans="1:5" ht="15.75" thickBot="1" x14ac:dyDescent="0.3">
      <c r="A20" s="11" t="s">
        <v>19</v>
      </c>
      <c r="B20" s="31">
        <v>230117187.01999998</v>
      </c>
      <c r="C20" s="13">
        <f t="shared" si="0"/>
        <v>5.2596605983137229E-2</v>
      </c>
      <c r="D20" s="14">
        <f t="shared" si="1"/>
        <v>5.5789953262602734E-2</v>
      </c>
    </row>
    <row r="21" spans="1:5" ht="15.75" thickBot="1" x14ac:dyDescent="0.3">
      <c r="A21" s="32" t="s">
        <v>20</v>
      </c>
      <c r="B21" s="33">
        <v>4124706574.6199994</v>
      </c>
      <c r="C21" s="34">
        <f t="shared" si="0"/>
        <v>0.94276124834816677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BC9F-C14C-4365-91B5-4FC359682EDD}">
  <dimension ref="A1:H26"/>
  <sheetViews>
    <sheetView workbookViewId="0">
      <selection activeCell="B10" sqref="B10:B2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34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962880000</v>
      </c>
      <c r="C10" s="13">
        <f t="shared" si="0"/>
        <v>0.21124418011186602</v>
      </c>
      <c r="D10" s="14">
        <f t="shared" si="1"/>
        <v>0.2235353163904879</v>
      </c>
    </row>
    <row r="11" spans="1:8" x14ac:dyDescent="0.25">
      <c r="A11" s="11" t="s">
        <v>10</v>
      </c>
      <c r="B11" s="16">
        <v>1985488930</v>
      </c>
      <c r="C11" s="13">
        <f t="shared" si="0"/>
        <v>0.43559216219989633</v>
      </c>
      <c r="D11" s="14">
        <f t="shared" si="1"/>
        <v>0.46093687287861551</v>
      </c>
    </row>
    <row r="12" spans="1:8" x14ac:dyDescent="0.25">
      <c r="A12" s="11" t="s">
        <v>11</v>
      </c>
      <c r="B12" s="15">
        <v>344455146.77000022</v>
      </c>
      <c r="C12" s="13">
        <f t="shared" si="0"/>
        <v>7.5569276612600919E-2</v>
      </c>
      <c r="D12" s="14">
        <f t="shared" si="1"/>
        <v>7.9966236930421181E-2</v>
      </c>
    </row>
    <row r="13" spans="1:8" ht="15.75" thickBot="1" x14ac:dyDescent="0.3">
      <c r="A13" s="11" t="s">
        <v>12</v>
      </c>
      <c r="B13" s="15">
        <v>1134470719.75</v>
      </c>
      <c r="C13" s="13">
        <f t="shared" si="0"/>
        <v>0.24888910046372059</v>
      </c>
      <c r="D13" s="14">
        <f t="shared" si="1"/>
        <v>0.26337058748240777</v>
      </c>
      <c r="G13" s="17"/>
      <c r="H13" s="17"/>
    </row>
    <row r="14" spans="1:8" ht="15.75" thickTop="1" x14ac:dyDescent="0.25">
      <c r="A14" s="18" t="s">
        <v>13</v>
      </c>
      <c r="B14" s="19">
        <v>113851529.44</v>
      </c>
      <c r="C14" s="20">
        <f t="shared" si="0"/>
        <v>2.4977643103018837E-2</v>
      </c>
      <c r="D14" s="21">
        <f t="shared" si="1"/>
        <v>2.643095469311996E-2</v>
      </c>
    </row>
    <row r="15" spans="1:8" x14ac:dyDescent="0.25">
      <c r="A15" s="11" t="s">
        <v>14</v>
      </c>
      <c r="B15" s="15">
        <v>3924706.7700000005</v>
      </c>
      <c r="C15" s="13">
        <f t="shared" si="0"/>
        <v>8.6103300910616079E-4</v>
      </c>
      <c r="D15" s="14">
        <f t="shared" si="1"/>
        <v>9.1113178129345292E-4</v>
      </c>
    </row>
    <row r="16" spans="1:8" ht="15.75" thickBot="1" x14ac:dyDescent="0.3">
      <c r="A16" s="22" t="s">
        <v>15</v>
      </c>
      <c r="B16" s="23">
        <v>13066377.209999999</v>
      </c>
      <c r="C16" s="24">
        <f t="shared" si="0"/>
        <v>2.8666044997910658E-3</v>
      </c>
      <c r="D16" s="25">
        <f t="shared" si="1"/>
        <v>3.0333964395509415E-3</v>
      </c>
    </row>
    <row r="17" spans="1:5" ht="16.5" thickTop="1" thickBot="1" x14ac:dyDescent="0.3">
      <c r="A17" s="26" t="s">
        <v>16</v>
      </c>
      <c r="B17" s="27">
        <f>SUM(B6:B16)</f>
        <v>4558137409.9400005</v>
      </c>
      <c r="C17" s="28">
        <f t="shared" si="0"/>
        <v>1</v>
      </c>
      <c r="D17" s="29">
        <f t="shared" si="1"/>
        <v>1.0581844965958969</v>
      </c>
      <c r="E17" s="30"/>
    </row>
    <row r="18" spans="1:5" ht="15.75" thickTop="1" x14ac:dyDescent="0.25">
      <c r="A18" s="11" t="s">
        <v>17</v>
      </c>
      <c r="B18" s="19">
        <v>13503158.950000001</v>
      </c>
      <c r="C18" s="13">
        <f t="shared" si="0"/>
        <v>2.9624291098713819E-3</v>
      </c>
      <c r="D18" s="14">
        <f t="shared" si="1"/>
        <v>3.1347965563302787E-3</v>
      </c>
    </row>
    <row r="19" spans="1:5" x14ac:dyDescent="0.25">
      <c r="A19" s="11" t="s">
        <v>18</v>
      </c>
      <c r="B19" s="15">
        <v>6186005.2599999998</v>
      </c>
      <c r="C19" s="13">
        <f t="shared" si="0"/>
        <v>1.3571344397187506E-3</v>
      </c>
      <c r="D19" s="14">
        <f t="shared" si="1"/>
        <v>1.4360986239067405E-3</v>
      </c>
    </row>
    <row r="20" spans="1:5" ht="15.75" thickBot="1" x14ac:dyDescent="0.3">
      <c r="A20" s="11" t="s">
        <v>19</v>
      </c>
      <c r="B20" s="31">
        <v>230940977.75999999</v>
      </c>
      <c r="C20" s="13">
        <f t="shared" si="0"/>
        <v>5.0665646291483762E-2</v>
      </c>
      <c r="D20" s="14">
        <f t="shared" si="1"/>
        <v>5.3613601415659511E-2</v>
      </c>
    </row>
    <row r="21" spans="1:5" ht="15.75" thickBot="1" x14ac:dyDescent="0.3">
      <c r="A21" s="32" t="s">
        <v>20</v>
      </c>
      <c r="B21" s="33">
        <v>4307507267.9699993</v>
      </c>
      <c r="C21" s="34">
        <f t="shared" si="0"/>
        <v>0.94501479015892587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52D3-BF96-4F41-9E7F-2AD12CAF25F5}">
  <dimension ref="A1:H26"/>
  <sheetViews>
    <sheetView tabSelected="1" workbookViewId="0">
      <selection activeCell="E30" sqref="E30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22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962880000</v>
      </c>
      <c r="C10" s="13">
        <f t="shared" si="0"/>
        <v>0.19319368524130057</v>
      </c>
      <c r="D10" s="14">
        <f t="shared" si="1"/>
        <v>0.21492513706496624</v>
      </c>
    </row>
    <row r="11" spans="1:8" x14ac:dyDescent="0.25">
      <c r="A11" s="11" t="s">
        <v>10</v>
      </c>
      <c r="B11" s="16">
        <v>2150398778.1599998</v>
      </c>
      <c r="C11" s="13">
        <f t="shared" si="0"/>
        <v>0.43145923135917286</v>
      </c>
      <c r="D11" s="14">
        <f t="shared" si="1"/>
        <v>0.47999205730763322</v>
      </c>
    </row>
    <row r="12" spans="1:8" x14ac:dyDescent="0.25">
      <c r="A12" s="11" t="s">
        <v>11</v>
      </c>
      <c r="B12" s="15">
        <v>291984330.56000006</v>
      </c>
      <c r="C12" s="13">
        <f t="shared" si="0"/>
        <v>5.8584173369060022E-2</v>
      </c>
      <c r="D12" s="14">
        <f t="shared" si="1"/>
        <v>6.5174032347156893E-2</v>
      </c>
    </row>
    <row r="13" spans="1:8" ht="15.75" thickBot="1" x14ac:dyDescent="0.3">
      <c r="A13" s="11" t="s">
        <v>12</v>
      </c>
      <c r="B13" s="15">
        <v>1439873852.6800001</v>
      </c>
      <c r="C13" s="13">
        <f t="shared" si="0"/>
        <v>0.28889844620496713</v>
      </c>
      <c r="D13" s="14">
        <f t="shared" si="1"/>
        <v>0.32139527785758354</v>
      </c>
      <c r="G13" s="17"/>
      <c r="H13" s="17"/>
    </row>
    <row r="14" spans="1:8" ht="15.75" thickTop="1" x14ac:dyDescent="0.25">
      <c r="A14" s="18" t="s">
        <v>13</v>
      </c>
      <c r="B14" s="19">
        <v>120075466.25999999</v>
      </c>
      <c r="C14" s="20">
        <f t="shared" si="0"/>
        <v>2.4092121379441722E-2</v>
      </c>
      <c r="D14" s="21">
        <f t="shared" si="1"/>
        <v>2.680213115244914E-2</v>
      </c>
    </row>
    <row r="15" spans="1:8" x14ac:dyDescent="0.25">
      <c r="A15" s="11" t="s">
        <v>14</v>
      </c>
      <c r="B15" s="15">
        <v>5524676.2699999996</v>
      </c>
      <c r="C15" s="13">
        <f t="shared" si="0"/>
        <v>1.1084793207528066E-3</v>
      </c>
      <c r="D15" s="14">
        <f t="shared" si="1"/>
        <v>1.2331669622064187E-3</v>
      </c>
    </row>
    <row r="16" spans="1:8" ht="15.75" thickBot="1" x14ac:dyDescent="0.3">
      <c r="A16" s="22" t="s">
        <v>15</v>
      </c>
      <c r="B16" s="23">
        <v>13276730.67</v>
      </c>
      <c r="C16" s="24">
        <f t="shared" si="0"/>
        <v>2.6638631253048167E-3</v>
      </c>
      <c r="D16" s="25">
        <f t="shared" si="1"/>
        <v>2.9635085981891732E-3</v>
      </c>
    </row>
    <row r="17" spans="1:5" ht="16.5" thickTop="1" thickBot="1" x14ac:dyDescent="0.3">
      <c r="A17" s="26" t="s">
        <v>16</v>
      </c>
      <c r="B17" s="27">
        <f>SUM(B6:B16)</f>
        <v>4984013834.6000004</v>
      </c>
      <c r="C17" s="28">
        <f t="shared" si="0"/>
        <v>1</v>
      </c>
      <c r="D17" s="29">
        <f t="shared" si="1"/>
        <v>1.1124853112901847</v>
      </c>
      <c r="E17" s="30"/>
    </row>
    <row r="18" spans="1:5" ht="15.75" thickTop="1" x14ac:dyDescent="0.25">
      <c r="A18" s="11" t="s">
        <v>17</v>
      </c>
      <c r="B18" s="19">
        <v>13432742.560000001</v>
      </c>
      <c r="C18" s="13">
        <f t="shared" si="0"/>
        <v>2.6951655845630423E-3</v>
      </c>
      <c r="D18" s="14">
        <f t="shared" si="1"/>
        <v>2.998332124321209E-3</v>
      </c>
    </row>
    <row r="19" spans="1:5" x14ac:dyDescent="0.25">
      <c r="A19" s="11" t="s">
        <v>18</v>
      </c>
      <c r="B19" s="15">
        <v>5875047.5099999998</v>
      </c>
      <c r="C19" s="13">
        <f t="shared" si="0"/>
        <v>1.1787783310740971E-3</v>
      </c>
      <c r="D19" s="14">
        <f t="shared" si="1"/>
        <v>1.3113735785870914E-3</v>
      </c>
    </row>
    <row r="20" spans="1:5" ht="15.75" thickBot="1" x14ac:dyDescent="0.3">
      <c r="A20" s="11" t="s">
        <v>19</v>
      </c>
      <c r="B20" s="31">
        <v>484634457.05000001</v>
      </c>
      <c r="C20" s="13">
        <f t="shared" si="0"/>
        <v>9.7237783267288033E-2</v>
      </c>
      <c r="D20" s="14">
        <f t="shared" si="1"/>
        <v>0.10817560558727644</v>
      </c>
    </row>
    <row r="21" spans="1:5" ht="15.75" thickBot="1" x14ac:dyDescent="0.3">
      <c r="A21" s="32" t="s">
        <v>20</v>
      </c>
      <c r="B21" s="33">
        <v>4480071587.4800005</v>
      </c>
      <c r="C21" s="34">
        <f t="shared" si="0"/>
        <v>0.89888827281707484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0154C-9616-47E4-9306-4677D300487B}">
  <dimension ref="A1:AK24"/>
  <sheetViews>
    <sheetView workbookViewId="0">
      <pane xSplit="1" ySplit="6" topLeftCell="V9" activePane="bottomRight" state="frozen"/>
      <selection pane="topRight" activeCell="B1" sqref="B1"/>
      <selection pane="bottomLeft" activeCell="A7" sqref="A7"/>
      <selection pane="bottomRight" activeCell="AG26" sqref="AG26"/>
    </sheetView>
  </sheetViews>
  <sheetFormatPr defaultRowHeight="15" x14ac:dyDescent="0.25"/>
  <cols>
    <col min="1" max="1" width="38.28515625" bestFit="1" customWidth="1"/>
    <col min="2" max="2" width="16.7109375" customWidth="1"/>
    <col min="3" max="3" width="10.42578125" customWidth="1"/>
    <col min="4" max="4" width="12.28515625" customWidth="1"/>
    <col min="5" max="5" width="17.140625" customWidth="1"/>
    <col min="6" max="6" width="10.42578125" customWidth="1"/>
    <col min="7" max="7" width="12.28515625" customWidth="1"/>
    <col min="8" max="8" width="16.5703125" customWidth="1"/>
    <col min="9" max="9" width="12.28515625" customWidth="1"/>
    <col min="10" max="10" width="12" customWidth="1"/>
    <col min="11" max="11" width="16.140625" customWidth="1"/>
    <col min="12" max="12" width="12.7109375" customWidth="1"/>
    <col min="13" max="13" width="12.140625" customWidth="1"/>
    <col min="14" max="14" width="16.85546875" customWidth="1"/>
    <col min="15" max="15" width="11.85546875" customWidth="1"/>
    <col min="16" max="16" width="11.28515625" customWidth="1"/>
    <col min="17" max="17" width="15.28515625" bestFit="1" customWidth="1"/>
    <col min="18" max="18" width="11.7109375" customWidth="1"/>
    <col min="19" max="19" width="11.42578125" customWidth="1"/>
    <col min="20" max="20" width="17.28515625" customWidth="1"/>
    <col min="21" max="21" width="11.7109375" customWidth="1"/>
    <col min="22" max="22" width="11.42578125" customWidth="1"/>
    <col min="23" max="23" width="17.42578125" customWidth="1"/>
    <col min="24" max="24" width="12.7109375" customWidth="1"/>
    <col min="25" max="25" width="12.140625" customWidth="1"/>
    <col min="26" max="26" width="18.28515625" customWidth="1"/>
    <col min="27" max="28" width="12.28515625" customWidth="1"/>
    <col min="29" max="29" width="17.7109375" customWidth="1"/>
    <col min="30" max="30" width="12.7109375" customWidth="1"/>
    <col min="31" max="31" width="13.28515625" customWidth="1"/>
    <col min="32" max="32" width="17.7109375" customWidth="1"/>
    <col min="33" max="33" width="13.85546875" customWidth="1"/>
    <col min="34" max="34" width="12.85546875" customWidth="1"/>
    <col min="35" max="35" width="18.28515625" customWidth="1"/>
    <col min="36" max="36" width="11.5703125" customWidth="1"/>
    <col min="37" max="37" width="12.7109375" customWidth="1"/>
  </cols>
  <sheetData>
    <row r="1" spans="1:37" x14ac:dyDescent="0.25">
      <c r="A1" s="1" t="s">
        <v>21</v>
      </c>
    </row>
    <row r="2" spans="1:37" x14ac:dyDescent="0.25">
      <c r="A2" s="1" t="s">
        <v>24</v>
      </c>
    </row>
    <row r="3" spans="1:37" ht="15.75" thickBot="1" x14ac:dyDescent="0.3">
      <c r="A3" s="1"/>
    </row>
    <row r="4" spans="1:37" ht="15.75" thickBot="1" x14ac:dyDescent="0.3">
      <c r="A4" s="2"/>
      <c r="B4" s="92" t="s">
        <v>23</v>
      </c>
      <c r="C4" s="93"/>
      <c r="D4" s="94"/>
      <c r="E4" s="95" t="s">
        <v>25</v>
      </c>
      <c r="F4" s="96"/>
      <c r="G4" s="97"/>
      <c r="H4" s="92" t="s">
        <v>26</v>
      </c>
      <c r="I4" s="93"/>
      <c r="J4" s="94"/>
      <c r="K4" s="89" t="s">
        <v>27</v>
      </c>
      <c r="L4" s="90"/>
      <c r="M4" s="91"/>
      <c r="N4" s="92" t="s">
        <v>28</v>
      </c>
      <c r="O4" s="93"/>
      <c r="P4" s="94"/>
      <c r="Q4" s="89" t="s">
        <v>29</v>
      </c>
      <c r="R4" s="90"/>
      <c r="S4" s="91"/>
      <c r="T4" s="92" t="s">
        <v>30</v>
      </c>
      <c r="U4" s="93"/>
      <c r="V4" s="94"/>
      <c r="W4" s="89" t="s">
        <v>31</v>
      </c>
      <c r="X4" s="90"/>
      <c r="Y4" s="91"/>
      <c r="Z4" s="92" t="s">
        <v>32</v>
      </c>
      <c r="AA4" s="93"/>
      <c r="AB4" s="94"/>
      <c r="AC4" s="89" t="s">
        <v>33</v>
      </c>
      <c r="AD4" s="90"/>
      <c r="AE4" s="91"/>
      <c r="AF4" s="92" t="s">
        <v>34</v>
      </c>
      <c r="AG4" s="93"/>
      <c r="AH4" s="94"/>
      <c r="AI4" s="89" t="s">
        <v>22</v>
      </c>
      <c r="AJ4" s="90"/>
      <c r="AK4" s="91"/>
    </row>
    <row r="5" spans="1:37" x14ac:dyDescent="0.25">
      <c r="A5" s="3"/>
      <c r="B5" s="37"/>
      <c r="C5" s="5" t="s">
        <v>0</v>
      </c>
      <c r="D5" s="6" t="s">
        <v>0</v>
      </c>
      <c r="E5" s="38"/>
      <c r="F5" s="39" t="s">
        <v>0</v>
      </c>
      <c r="G5" s="40" t="s">
        <v>0</v>
      </c>
      <c r="H5" s="4"/>
      <c r="I5" s="5" t="s">
        <v>0</v>
      </c>
      <c r="J5" s="6" t="s">
        <v>0</v>
      </c>
      <c r="K5" s="41"/>
      <c r="L5" s="39" t="s">
        <v>0</v>
      </c>
      <c r="M5" s="40" t="s">
        <v>0</v>
      </c>
      <c r="N5" s="4"/>
      <c r="O5" s="5" t="s">
        <v>0</v>
      </c>
      <c r="P5" s="6" t="s">
        <v>0</v>
      </c>
      <c r="Q5" s="41"/>
      <c r="R5" s="39" t="s">
        <v>0</v>
      </c>
      <c r="S5" s="40" t="s">
        <v>0</v>
      </c>
      <c r="T5" s="4"/>
      <c r="U5" s="5" t="s">
        <v>0</v>
      </c>
      <c r="V5" s="6" t="s">
        <v>0</v>
      </c>
      <c r="W5" s="41"/>
      <c r="X5" s="39" t="s">
        <v>0</v>
      </c>
      <c r="Y5" s="40" t="s">
        <v>0</v>
      </c>
      <c r="Z5" s="4"/>
      <c r="AA5" s="5" t="s">
        <v>0</v>
      </c>
      <c r="AB5" s="6" t="s">
        <v>0</v>
      </c>
      <c r="AC5" s="41"/>
      <c r="AD5" s="39" t="s">
        <v>0</v>
      </c>
      <c r="AE5" s="40" t="s">
        <v>0</v>
      </c>
      <c r="AF5" s="4"/>
      <c r="AG5" s="5" t="s">
        <v>0</v>
      </c>
      <c r="AH5" s="6" t="s">
        <v>0</v>
      </c>
      <c r="AI5" s="41"/>
      <c r="AJ5" s="39" t="s">
        <v>0</v>
      </c>
      <c r="AK5" s="40" t="s">
        <v>0</v>
      </c>
    </row>
    <row r="6" spans="1:37" ht="15.75" thickBot="1" x14ac:dyDescent="0.3">
      <c r="A6" s="7" t="s">
        <v>1</v>
      </c>
      <c r="B6" s="42" t="s">
        <v>2</v>
      </c>
      <c r="C6" s="9" t="s">
        <v>3</v>
      </c>
      <c r="D6" s="10" t="s">
        <v>4</v>
      </c>
      <c r="E6" s="43" t="s">
        <v>2</v>
      </c>
      <c r="F6" s="44" t="s">
        <v>3</v>
      </c>
      <c r="G6" s="45" t="s">
        <v>4</v>
      </c>
      <c r="H6" s="8" t="s">
        <v>2</v>
      </c>
      <c r="I6" s="9" t="s">
        <v>3</v>
      </c>
      <c r="J6" s="10" t="s">
        <v>4</v>
      </c>
      <c r="K6" s="46" t="s">
        <v>2</v>
      </c>
      <c r="L6" s="44" t="s">
        <v>3</v>
      </c>
      <c r="M6" s="45" t="s">
        <v>4</v>
      </c>
      <c r="N6" s="8" t="s">
        <v>2</v>
      </c>
      <c r="O6" s="9" t="s">
        <v>3</v>
      </c>
      <c r="P6" s="10" t="s">
        <v>4</v>
      </c>
      <c r="Q6" s="46" t="s">
        <v>2</v>
      </c>
      <c r="R6" s="44" t="s">
        <v>3</v>
      </c>
      <c r="S6" s="45" t="s">
        <v>4</v>
      </c>
      <c r="T6" s="8" t="s">
        <v>2</v>
      </c>
      <c r="U6" s="9" t="s">
        <v>3</v>
      </c>
      <c r="V6" s="10" t="s">
        <v>4</v>
      </c>
      <c r="W6" s="46" t="s">
        <v>2</v>
      </c>
      <c r="X6" s="44" t="s">
        <v>3</v>
      </c>
      <c r="Y6" s="45" t="s">
        <v>4</v>
      </c>
      <c r="Z6" s="8" t="s">
        <v>2</v>
      </c>
      <c r="AA6" s="9" t="s">
        <v>3</v>
      </c>
      <c r="AB6" s="10" t="s">
        <v>4</v>
      </c>
      <c r="AC6" s="46" t="s">
        <v>2</v>
      </c>
      <c r="AD6" s="44" t="s">
        <v>3</v>
      </c>
      <c r="AE6" s="45" t="s">
        <v>4</v>
      </c>
      <c r="AF6" s="8" t="s">
        <v>2</v>
      </c>
      <c r="AG6" s="9" t="s">
        <v>3</v>
      </c>
      <c r="AH6" s="10" t="s">
        <v>4</v>
      </c>
      <c r="AI6" s="46" t="s">
        <v>2</v>
      </c>
      <c r="AJ6" s="44" t="s">
        <v>3</v>
      </c>
      <c r="AK6" s="45" t="s">
        <v>4</v>
      </c>
    </row>
    <row r="7" spans="1:37" x14ac:dyDescent="0.25">
      <c r="A7" s="11" t="s">
        <v>5</v>
      </c>
      <c r="B7" s="47">
        <v>0</v>
      </c>
      <c r="C7" s="48">
        <f t="shared" ref="C7:C22" si="0">+B7/$B$18</f>
        <v>0</v>
      </c>
      <c r="D7" s="14">
        <f t="shared" ref="D7:D22" si="1">+B7/$B$22</f>
        <v>0</v>
      </c>
      <c r="E7" s="49">
        <v>0</v>
      </c>
      <c r="F7" s="50">
        <f>+E7/$E$18</f>
        <v>0</v>
      </c>
      <c r="G7" s="51">
        <f>+E7/$E$22</f>
        <v>0</v>
      </c>
      <c r="H7" s="12">
        <v>0</v>
      </c>
      <c r="I7" s="48">
        <f>+H7/$H$18</f>
        <v>0</v>
      </c>
      <c r="J7" s="14">
        <f>+H7/$H$22</f>
        <v>0</v>
      </c>
      <c r="K7" s="52">
        <v>0</v>
      </c>
      <c r="L7" s="50">
        <f>+K7/$K$18</f>
        <v>0</v>
      </c>
      <c r="M7" s="51">
        <f>+K7/$K$22</f>
        <v>0</v>
      </c>
      <c r="N7" s="12">
        <v>0</v>
      </c>
      <c r="O7" s="48">
        <f>+N7/$N$18</f>
        <v>0</v>
      </c>
      <c r="P7" s="14">
        <f>+N7/$N$22</f>
        <v>0</v>
      </c>
      <c r="Q7" s="52">
        <v>0</v>
      </c>
      <c r="R7" s="50">
        <f>+Q7/$Q$18</f>
        <v>0</v>
      </c>
      <c r="S7" s="51">
        <f>+Q7/$Q$22</f>
        <v>0</v>
      </c>
      <c r="T7" s="12">
        <v>0</v>
      </c>
      <c r="U7" s="48">
        <f>+T7/$T$18</f>
        <v>0</v>
      </c>
      <c r="V7" s="14">
        <f>+T7/$T$22</f>
        <v>0</v>
      </c>
      <c r="W7" s="52">
        <v>0</v>
      </c>
      <c r="X7" s="50">
        <f>+W7/$W$18</f>
        <v>0</v>
      </c>
      <c r="Y7" s="51">
        <f>+W7/$W$22</f>
        <v>0</v>
      </c>
      <c r="Z7" s="12">
        <v>0</v>
      </c>
      <c r="AA7" s="48">
        <f>+Z7/$Z$18</f>
        <v>0</v>
      </c>
      <c r="AB7" s="14">
        <f>+Z7/$Z$22</f>
        <v>0</v>
      </c>
      <c r="AC7" s="52">
        <v>0</v>
      </c>
      <c r="AD7" s="50">
        <f>+AC7/$AC$18</f>
        <v>0</v>
      </c>
      <c r="AE7" s="51">
        <f>+AC7/$AC$22</f>
        <v>0</v>
      </c>
      <c r="AF7" s="12">
        <v>0</v>
      </c>
      <c r="AG7" s="48">
        <f>+AF7/$AF$18</f>
        <v>0</v>
      </c>
      <c r="AH7" s="14">
        <f>+AF7/$AF$22</f>
        <v>0</v>
      </c>
      <c r="AI7" s="52">
        <v>0</v>
      </c>
      <c r="AJ7" s="50">
        <f>+AI7/$AI$18</f>
        <v>0</v>
      </c>
      <c r="AK7" s="51">
        <f>+AI7/$AI$22</f>
        <v>0</v>
      </c>
    </row>
    <row r="8" spans="1:37" x14ac:dyDescent="0.25">
      <c r="A8" s="11" t="s">
        <v>6</v>
      </c>
      <c r="B8" s="53">
        <v>0</v>
      </c>
      <c r="C8" s="48">
        <f t="shared" si="0"/>
        <v>0</v>
      </c>
      <c r="D8" s="14">
        <f t="shared" si="1"/>
        <v>0</v>
      </c>
      <c r="E8" s="54">
        <v>0</v>
      </c>
      <c r="F8" s="50">
        <f t="shared" ref="F8:F22" si="2">+E8/$E$18</f>
        <v>0</v>
      </c>
      <c r="G8" s="51">
        <f t="shared" ref="G8:G22" si="3">+E8/$E$22</f>
        <v>0</v>
      </c>
      <c r="H8" s="15">
        <v>0</v>
      </c>
      <c r="I8" s="48">
        <f t="shared" ref="I8:I22" si="4">+H8/$H$18</f>
        <v>0</v>
      </c>
      <c r="J8" s="14">
        <f t="shared" ref="J8:J22" si="5">+H8/$H$22</f>
        <v>0</v>
      </c>
      <c r="K8" s="55">
        <v>0</v>
      </c>
      <c r="L8" s="50">
        <f t="shared" ref="L8:L22" si="6">+K8/$K$18</f>
        <v>0</v>
      </c>
      <c r="M8" s="51">
        <f t="shared" ref="M8:M22" si="7">+K8/$K$22</f>
        <v>0</v>
      </c>
      <c r="N8" s="15">
        <v>0</v>
      </c>
      <c r="O8" s="48">
        <f t="shared" ref="O8:O22" si="8">+N8/$N$18</f>
        <v>0</v>
      </c>
      <c r="P8" s="14">
        <f t="shared" ref="P8:P22" si="9">+N8/$N$22</f>
        <v>0</v>
      </c>
      <c r="Q8" s="55">
        <v>0</v>
      </c>
      <c r="R8" s="50">
        <f t="shared" ref="R8:R22" si="10">+Q8/$Q$18</f>
        <v>0</v>
      </c>
      <c r="S8" s="51">
        <f t="shared" ref="S8:S22" si="11">+Q8/$Q$22</f>
        <v>0</v>
      </c>
      <c r="T8" s="15">
        <v>0</v>
      </c>
      <c r="U8" s="48">
        <f t="shared" ref="U8:U22" si="12">+T8/$T$18</f>
        <v>0</v>
      </c>
      <c r="V8" s="14">
        <f t="shared" ref="V8:V22" si="13">+T8/$T$22</f>
        <v>0</v>
      </c>
      <c r="W8" s="55">
        <v>0</v>
      </c>
      <c r="X8" s="50">
        <f t="shared" ref="X8:X22" si="14">+W8/$W$18</f>
        <v>0</v>
      </c>
      <c r="Y8" s="51">
        <f t="shared" ref="Y8:Y22" si="15">+W8/$W$22</f>
        <v>0</v>
      </c>
      <c r="Z8" s="15">
        <v>0</v>
      </c>
      <c r="AA8" s="48">
        <f t="shared" ref="AA8:AA22" si="16">+Z8/$Z$18</f>
        <v>0</v>
      </c>
      <c r="AB8" s="14">
        <f t="shared" ref="AB8:AB22" si="17">+Z8/$Z$22</f>
        <v>0</v>
      </c>
      <c r="AC8" s="55">
        <v>0</v>
      </c>
      <c r="AD8" s="50">
        <f t="shared" ref="AD8:AD22" si="18">+AC8/$AC$18</f>
        <v>0</v>
      </c>
      <c r="AE8" s="51">
        <f t="shared" ref="AE8:AE22" si="19">+AC8/$AC$22</f>
        <v>0</v>
      </c>
      <c r="AF8" s="15">
        <v>0</v>
      </c>
      <c r="AG8" s="48">
        <f t="shared" ref="AG8:AG22" si="20">+AF8/$AF$18</f>
        <v>0</v>
      </c>
      <c r="AH8" s="14">
        <f t="shared" ref="AH8:AH22" si="21">+AF8/$AF$22</f>
        <v>0</v>
      </c>
      <c r="AI8" s="55">
        <v>0</v>
      </c>
      <c r="AJ8" s="50">
        <f t="shared" ref="AJ8:AJ22" si="22">+AI8/$AI$18</f>
        <v>0</v>
      </c>
      <c r="AK8" s="51">
        <f t="shared" ref="AK8:AK22" si="23">+AI8/$AI$22</f>
        <v>0</v>
      </c>
    </row>
    <row r="9" spans="1:37" x14ac:dyDescent="0.25">
      <c r="A9" s="11" t="s">
        <v>7</v>
      </c>
      <c r="B9" s="56">
        <v>0</v>
      </c>
      <c r="C9" s="48">
        <f t="shared" si="0"/>
        <v>0</v>
      </c>
      <c r="D9" s="14">
        <f t="shared" si="1"/>
        <v>0</v>
      </c>
      <c r="E9" s="57">
        <v>0</v>
      </c>
      <c r="F9" s="50">
        <f t="shared" si="2"/>
        <v>0</v>
      </c>
      <c r="G9" s="51">
        <f t="shared" si="3"/>
        <v>0</v>
      </c>
      <c r="H9" s="16">
        <v>0</v>
      </c>
      <c r="I9" s="48">
        <f t="shared" si="4"/>
        <v>0</v>
      </c>
      <c r="J9" s="14">
        <f t="shared" si="5"/>
        <v>0</v>
      </c>
      <c r="K9" s="58">
        <v>0</v>
      </c>
      <c r="L9" s="50">
        <f t="shared" si="6"/>
        <v>0</v>
      </c>
      <c r="M9" s="51">
        <f t="shared" si="7"/>
        <v>0</v>
      </c>
      <c r="N9" s="16">
        <v>0</v>
      </c>
      <c r="O9" s="48">
        <f t="shared" si="8"/>
        <v>0</v>
      </c>
      <c r="P9" s="14">
        <f t="shared" si="9"/>
        <v>0</v>
      </c>
      <c r="Q9" s="58">
        <v>0</v>
      </c>
      <c r="R9" s="50">
        <f t="shared" si="10"/>
        <v>0</v>
      </c>
      <c r="S9" s="51">
        <f t="shared" si="11"/>
        <v>0</v>
      </c>
      <c r="T9" s="16">
        <v>0</v>
      </c>
      <c r="U9" s="48">
        <f t="shared" si="12"/>
        <v>0</v>
      </c>
      <c r="V9" s="14">
        <f t="shared" si="13"/>
        <v>0</v>
      </c>
      <c r="W9" s="58">
        <v>0</v>
      </c>
      <c r="X9" s="50">
        <f t="shared" si="14"/>
        <v>0</v>
      </c>
      <c r="Y9" s="51">
        <f t="shared" si="15"/>
        <v>0</v>
      </c>
      <c r="Z9" s="16">
        <v>0</v>
      </c>
      <c r="AA9" s="48">
        <f t="shared" si="16"/>
        <v>0</v>
      </c>
      <c r="AB9" s="14">
        <f t="shared" si="17"/>
        <v>0</v>
      </c>
      <c r="AC9" s="58">
        <v>0</v>
      </c>
      <c r="AD9" s="50">
        <f t="shared" si="18"/>
        <v>0</v>
      </c>
      <c r="AE9" s="51">
        <f t="shared" si="19"/>
        <v>0</v>
      </c>
      <c r="AF9" s="16">
        <v>0</v>
      </c>
      <c r="AG9" s="48">
        <f t="shared" si="20"/>
        <v>0</v>
      </c>
      <c r="AH9" s="14">
        <f t="shared" si="21"/>
        <v>0</v>
      </c>
      <c r="AI9" s="58">
        <v>0</v>
      </c>
      <c r="AJ9" s="50">
        <f t="shared" si="22"/>
        <v>0</v>
      </c>
      <c r="AK9" s="51">
        <f t="shared" si="23"/>
        <v>0</v>
      </c>
    </row>
    <row r="10" spans="1:37" x14ac:dyDescent="0.25">
      <c r="A10" s="11" t="s">
        <v>8</v>
      </c>
      <c r="B10" s="56">
        <v>0</v>
      </c>
      <c r="C10" s="48">
        <f t="shared" si="0"/>
        <v>0</v>
      </c>
      <c r="D10" s="14">
        <f t="shared" si="1"/>
        <v>0</v>
      </c>
      <c r="E10" s="57">
        <v>0</v>
      </c>
      <c r="F10" s="50">
        <f t="shared" si="2"/>
        <v>0</v>
      </c>
      <c r="G10" s="51">
        <f t="shared" si="3"/>
        <v>0</v>
      </c>
      <c r="H10" s="16">
        <v>0</v>
      </c>
      <c r="I10" s="48">
        <f t="shared" si="4"/>
        <v>0</v>
      </c>
      <c r="J10" s="14">
        <f t="shared" si="5"/>
        <v>0</v>
      </c>
      <c r="K10" s="58">
        <v>0</v>
      </c>
      <c r="L10" s="50">
        <f t="shared" si="6"/>
        <v>0</v>
      </c>
      <c r="M10" s="51">
        <f t="shared" si="7"/>
        <v>0</v>
      </c>
      <c r="N10" s="16">
        <v>0</v>
      </c>
      <c r="O10" s="48">
        <f t="shared" si="8"/>
        <v>0</v>
      </c>
      <c r="P10" s="14">
        <f t="shared" si="9"/>
        <v>0</v>
      </c>
      <c r="Q10" s="58">
        <v>0</v>
      </c>
      <c r="R10" s="50">
        <f t="shared" si="10"/>
        <v>0</v>
      </c>
      <c r="S10" s="51">
        <f t="shared" si="11"/>
        <v>0</v>
      </c>
      <c r="T10" s="16">
        <v>0</v>
      </c>
      <c r="U10" s="48">
        <f t="shared" si="12"/>
        <v>0</v>
      </c>
      <c r="V10" s="14">
        <f t="shared" si="13"/>
        <v>0</v>
      </c>
      <c r="W10" s="58">
        <v>0</v>
      </c>
      <c r="X10" s="50">
        <f t="shared" si="14"/>
        <v>0</v>
      </c>
      <c r="Y10" s="51">
        <f t="shared" si="15"/>
        <v>0</v>
      </c>
      <c r="Z10" s="16">
        <v>0</v>
      </c>
      <c r="AA10" s="48">
        <f t="shared" si="16"/>
        <v>0</v>
      </c>
      <c r="AB10" s="14">
        <f t="shared" si="17"/>
        <v>0</v>
      </c>
      <c r="AC10" s="58">
        <v>0</v>
      </c>
      <c r="AD10" s="50">
        <f t="shared" si="18"/>
        <v>0</v>
      </c>
      <c r="AE10" s="51">
        <f t="shared" si="19"/>
        <v>0</v>
      </c>
      <c r="AF10" s="16">
        <v>0</v>
      </c>
      <c r="AG10" s="48">
        <f t="shared" si="20"/>
        <v>0</v>
      </c>
      <c r="AH10" s="14">
        <f t="shared" si="21"/>
        <v>0</v>
      </c>
      <c r="AI10" s="58">
        <v>0</v>
      </c>
      <c r="AJ10" s="50">
        <f t="shared" si="22"/>
        <v>0</v>
      </c>
      <c r="AK10" s="51">
        <f t="shared" si="23"/>
        <v>0</v>
      </c>
    </row>
    <row r="11" spans="1:37" x14ac:dyDescent="0.25">
      <c r="A11" s="11" t="s">
        <v>9</v>
      </c>
      <c r="B11" s="53">
        <v>1108507700</v>
      </c>
      <c r="C11" s="48">
        <f t="shared" si="0"/>
        <v>0.37086476321242745</v>
      </c>
      <c r="D11" s="14">
        <f t="shared" si="1"/>
        <v>0.40071422199065021</v>
      </c>
      <c r="E11" s="54">
        <v>1108507700</v>
      </c>
      <c r="F11" s="50">
        <f t="shared" si="2"/>
        <v>0.35730864282467428</v>
      </c>
      <c r="G11" s="51">
        <f t="shared" si="3"/>
        <v>0.38345041983605832</v>
      </c>
      <c r="H11" s="15">
        <v>1096557700</v>
      </c>
      <c r="I11" s="48">
        <f t="shared" si="4"/>
        <v>0.33947014629823702</v>
      </c>
      <c r="J11" s="14">
        <f t="shared" si="5"/>
        <v>0.36333110989796152</v>
      </c>
      <c r="K11" s="54">
        <v>1078057700</v>
      </c>
      <c r="L11" s="50">
        <f t="shared" si="6"/>
        <v>0.31913772891866449</v>
      </c>
      <c r="M11" s="51">
        <f t="shared" si="7"/>
        <v>0.34360300578432645</v>
      </c>
      <c r="N11" s="15">
        <v>1078057700</v>
      </c>
      <c r="O11" s="48">
        <f t="shared" si="8"/>
        <v>0.30599095813719168</v>
      </c>
      <c r="P11" s="14">
        <f t="shared" si="9"/>
        <v>0.32748661565073234</v>
      </c>
      <c r="Q11" s="55">
        <v>1076337700</v>
      </c>
      <c r="R11" s="50">
        <f t="shared" si="10"/>
        <v>0.28841421509239512</v>
      </c>
      <c r="S11" s="51">
        <f t="shared" si="11"/>
        <v>0.31606454477737134</v>
      </c>
      <c r="T11" s="15">
        <v>1076337700</v>
      </c>
      <c r="U11" s="48">
        <f t="shared" si="12"/>
        <v>0.26960790407585705</v>
      </c>
      <c r="V11" s="14">
        <f t="shared" si="13"/>
        <v>0.30006981511041381</v>
      </c>
      <c r="W11" s="55">
        <v>991337700</v>
      </c>
      <c r="X11" s="50">
        <f t="shared" si="14"/>
        <v>0.24500487542455526</v>
      </c>
      <c r="Y11" s="51">
        <f t="shared" si="15"/>
        <v>0.26182591056900201</v>
      </c>
      <c r="Z11" s="15">
        <v>932798700</v>
      </c>
      <c r="AA11" s="48">
        <f t="shared" si="16"/>
        <v>0.22444414270784391</v>
      </c>
      <c r="AB11" s="14">
        <f t="shared" si="17"/>
        <v>0.23756764683080706</v>
      </c>
      <c r="AC11" s="55">
        <v>962880000</v>
      </c>
      <c r="AD11" s="50">
        <f t="shared" si="18"/>
        <v>0.2200801279768885</v>
      </c>
      <c r="AE11" s="51">
        <f t="shared" si="19"/>
        <v>0.23344206007883314</v>
      </c>
      <c r="AF11" s="15">
        <v>962880000</v>
      </c>
      <c r="AG11" s="48">
        <f t="shared" si="20"/>
        <v>0.21124418011186602</v>
      </c>
      <c r="AH11" s="14">
        <f t="shared" si="21"/>
        <v>0.2235353163904879</v>
      </c>
      <c r="AI11" s="55">
        <v>962880000</v>
      </c>
      <c r="AJ11" s="50">
        <f t="shared" si="22"/>
        <v>0.19319368524130057</v>
      </c>
      <c r="AK11" s="51">
        <f t="shared" si="23"/>
        <v>0.21492513706496624</v>
      </c>
    </row>
    <row r="12" spans="1:37" x14ac:dyDescent="0.25">
      <c r="A12" s="11" t="s">
        <v>10</v>
      </c>
      <c r="B12" s="56">
        <v>1259679061.1199999</v>
      </c>
      <c r="C12" s="48">
        <f t="shared" si="0"/>
        <v>0.42144098478154163</v>
      </c>
      <c r="D12" s="14">
        <f t="shared" si="1"/>
        <v>0.45536112643566973</v>
      </c>
      <c r="E12" s="57">
        <v>1347129978.25</v>
      </c>
      <c r="F12" s="50">
        <f t="shared" si="2"/>
        <v>0.43422448417538329</v>
      </c>
      <c r="G12" s="51">
        <f t="shared" si="3"/>
        <v>0.46599365591569869</v>
      </c>
      <c r="H12" s="16">
        <v>1455249112.1700001</v>
      </c>
      <c r="I12" s="48">
        <f t="shared" si="4"/>
        <v>0.45051311846948816</v>
      </c>
      <c r="J12" s="14">
        <f t="shared" si="5"/>
        <v>0.48217916403555344</v>
      </c>
      <c r="K12" s="57">
        <v>1591276258</v>
      </c>
      <c r="L12" s="50">
        <f t="shared" si="6"/>
        <v>0.4710659652635576</v>
      </c>
      <c r="M12" s="51">
        <f t="shared" si="7"/>
        <v>0.50717814573564601</v>
      </c>
      <c r="N12" s="16">
        <v>1743195880</v>
      </c>
      <c r="O12" s="48">
        <f t="shared" si="8"/>
        <v>0.49478073162689251</v>
      </c>
      <c r="P12" s="14">
        <f t="shared" si="9"/>
        <v>0.52953874283120483</v>
      </c>
      <c r="Q12" s="58">
        <v>1838266250</v>
      </c>
      <c r="R12" s="50">
        <f t="shared" si="10"/>
        <v>0.49257971510669052</v>
      </c>
      <c r="S12" s="51">
        <f t="shared" si="11"/>
        <v>0.53980343296147248</v>
      </c>
      <c r="T12" s="16">
        <v>1931232930</v>
      </c>
      <c r="U12" s="48">
        <f t="shared" si="12"/>
        <v>0.48374749164651237</v>
      </c>
      <c r="V12" s="14">
        <f t="shared" si="13"/>
        <v>0.53840417207372993</v>
      </c>
      <c r="W12" s="58">
        <v>1935682930</v>
      </c>
      <c r="X12" s="50">
        <f t="shared" si="14"/>
        <v>0.47839576274168544</v>
      </c>
      <c r="Y12" s="51">
        <f t="shared" si="15"/>
        <v>0.51124046399135603</v>
      </c>
      <c r="Z12" s="16">
        <v>1948611930</v>
      </c>
      <c r="AA12" s="48">
        <f t="shared" si="16"/>
        <v>0.46886271828973086</v>
      </c>
      <c r="AB12" s="14">
        <f t="shared" si="17"/>
        <v>0.4962776543283533</v>
      </c>
      <c r="AC12" s="58">
        <v>1951321930</v>
      </c>
      <c r="AD12" s="50">
        <f t="shared" si="18"/>
        <v>0.44600280416927246</v>
      </c>
      <c r="AE12" s="51">
        <f t="shared" si="19"/>
        <v>0.47308139250602843</v>
      </c>
      <c r="AF12" s="16">
        <v>1985488930</v>
      </c>
      <c r="AG12" s="48">
        <f t="shared" si="20"/>
        <v>0.43559216219989633</v>
      </c>
      <c r="AH12" s="14">
        <f t="shared" si="21"/>
        <v>0.46093687287861551</v>
      </c>
      <c r="AI12" s="58">
        <v>2150398778.1599998</v>
      </c>
      <c r="AJ12" s="50">
        <f t="shared" si="22"/>
        <v>0.43145923135917286</v>
      </c>
      <c r="AK12" s="51">
        <f t="shared" si="23"/>
        <v>0.47999205730763322</v>
      </c>
    </row>
    <row r="13" spans="1:37" x14ac:dyDescent="0.25">
      <c r="A13" s="11" t="s">
        <v>11</v>
      </c>
      <c r="B13" s="53">
        <v>14597782.610000014</v>
      </c>
      <c r="C13" s="48">
        <f t="shared" si="0"/>
        <v>4.8838661121471203E-3</v>
      </c>
      <c r="D13" s="14">
        <f t="shared" si="1"/>
        <v>5.2769494531745686E-3</v>
      </c>
      <c r="E13" s="54">
        <v>25172948.00999999</v>
      </c>
      <c r="F13" s="50">
        <f t="shared" si="2"/>
        <v>8.1140725403614083E-3</v>
      </c>
      <c r="G13" s="51">
        <f t="shared" si="3"/>
        <v>8.7077225380985303E-3</v>
      </c>
      <c r="H13" s="15">
        <v>37727716.170000046</v>
      </c>
      <c r="I13" s="48">
        <f t="shared" si="4"/>
        <v>1.1679671145192158E-2</v>
      </c>
      <c r="J13" s="14">
        <f t="shared" si="5"/>
        <v>1.2500621709155283E-2</v>
      </c>
      <c r="K13" s="54">
        <v>52936864.359999985</v>
      </c>
      <c r="L13" s="50">
        <f t="shared" si="6"/>
        <v>1.567091507989395E-2</v>
      </c>
      <c r="M13" s="51">
        <f t="shared" si="7"/>
        <v>1.6872256198247254E-2</v>
      </c>
      <c r="N13" s="15">
        <v>51620245.01000008</v>
      </c>
      <c r="O13" s="48">
        <f t="shared" si="8"/>
        <v>1.4651653830668351E-2</v>
      </c>
      <c r="P13" s="14">
        <f t="shared" si="9"/>
        <v>1.5680922586413074E-2</v>
      </c>
      <c r="Q13" s="55">
        <v>65745542.710000038</v>
      </c>
      <c r="R13" s="50">
        <f t="shared" si="10"/>
        <v>1.7617100187541698E-2</v>
      </c>
      <c r="S13" s="51">
        <f t="shared" si="11"/>
        <v>1.9306055179315364E-2</v>
      </c>
      <c r="T13" s="15">
        <v>64063934.99000001</v>
      </c>
      <c r="U13" s="48">
        <f t="shared" si="12"/>
        <v>1.6047141375337744E-2</v>
      </c>
      <c r="V13" s="14">
        <f t="shared" si="13"/>
        <v>1.7860243237503317E-2</v>
      </c>
      <c r="W13" s="55">
        <v>73392977.639999986</v>
      </c>
      <c r="X13" s="50">
        <f t="shared" si="14"/>
        <v>1.813876073080381E-2</v>
      </c>
      <c r="Y13" s="51">
        <f t="shared" si="15"/>
        <v>1.9384094037746571E-2</v>
      </c>
      <c r="Z13" s="15">
        <v>82240895.189999819</v>
      </c>
      <c r="AA13" s="48">
        <f t="shared" si="16"/>
        <v>1.9788285743156754E-2</v>
      </c>
      <c r="AB13" s="14">
        <f t="shared" si="17"/>
        <v>2.0945329301538796E-2</v>
      </c>
      <c r="AC13" s="55">
        <v>337906529.80999994</v>
      </c>
      <c r="AD13" s="50">
        <f t="shared" si="18"/>
        <v>7.7233416754747292E-2</v>
      </c>
      <c r="AE13" s="51">
        <f t="shared" si="19"/>
        <v>8.1922561931846161E-2</v>
      </c>
      <c r="AF13" s="15">
        <v>344455146.77000022</v>
      </c>
      <c r="AG13" s="48">
        <f t="shared" si="20"/>
        <v>7.5569276612600919E-2</v>
      </c>
      <c r="AH13" s="14">
        <f t="shared" si="21"/>
        <v>7.9966236930421181E-2</v>
      </c>
      <c r="AI13" s="55">
        <v>291984330.56000006</v>
      </c>
      <c r="AJ13" s="50">
        <f t="shared" si="22"/>
        <v>5.8584173369060022E-2</v>
      </c>
      <c r="AK13" s="51">
        <f t="shared" si="23"/>
        <v>6.5174032347156893E-2</v>
      </c>
    </row>
    <row r="14" spans="1:37" ht="15.75" thickBot="1" x14ac:dyDescent="0.3">
      <c r="A14" s="11" t="s">
        <v>12</v>
      </c>
      <c r="B14" s="53">
        <v>446800000</v>
      </c>
      <c r="C14" s="48">
        <f t="shared" si="0"/>
        <v>0.14948238627779725</v>
      </c>
      <c r="D14" s="14">
        <f t="shared" si="1"/>
        <v>0.16151364071302574</v>
      </c>
      <c r="E14" s="54">
        <v>446400000</v>
      </c>
      <c r="F14" s="59">
        <f t="shared" si="2"/>
        <v>0.14388946342631143</v>
      </c>
      <c r="G14" s="60">
        <f t="shared" si="3"/>
        <v>0.15441685016244491</v>
      </c>
      <c r="H14" s="15">
        <v>457660354.51999998</v>
      </c>
      <c r="I14" s="48">
        <f t="shared" si="4"/>
        <v>0.1416815800060566</v>
      </c>
      <c r="J14" s="14">
        <f t="shared" si="5"/>
        <v>0.15164021424868582</v>
      </c>
      <c r="K14" s="54">
        <v>521060354.51999998</v>
      </c>
      <c r="L14" s="50">
        <f t="shared" si="6"/>
        <v>0.15424964560901236</v>
      </c>
      <c r="M14" s="51">
        <f t="shared" si="7"/>
        <v>0.16607450974852159</v>
      </c>
      <c r="N14" s="15">
        <v>516160354.51999998</v>
      </c>
      <c r="O14" s="48">
        <f t="shared" si="8"/>
        <v>0.14650459009012906</v>
      </c>
      <c r="P14" s="14">
        <f t="shared" si="9"/>
        <v>0.15679643829345774</v>
      </c>
      <c r="Q14" s="55">
        <v>558986055.13999999</v>
      </c>
      <c r="R14" s="50">
        <f t="shared" si="10"/>
        <v>0.14978526194966263</v>
      </c>
      <c r="S14" s="51">
        <f t="shared" si="11"/>
        <v>0.16414520559367446</v>
      </c>
      <c r="T14" s="15">
        <v>629386055.13999999</v>
      </c>
      <c r="U14" s="48">
        <f t="shared" si="12"/>
        <v>0.15765261700009875</v>
      </c>
      <c r="V14" s="14">
        <f t="shared" si="13"/>
        <v>0.1754651511314084</v>
      </c>
      <c r="W14" s="55">
        <v>851686055.13999999</v>
      </c>
      <c r="X14" s="50">
        <f t="shared" si="14"/>
        <v>0.21049056829010598</v>
      </c>
      <c r="Y14" s="51">
        <f t="shared" si="15"/>
        <v>0.22494199192258271</v>
      </c>
      <c r="Z14" s="15">
        <v>1031901719.75</v>
      </c>
      <c r="AA14" s="48">
        <f t="shared" si="16"/>
        <v>0.2482896865615685</v>
      </c>
      <c r="AB14" s="14">
        <f t="shared" si="17"/>
        <v>0.262807466736039</v>
      </c>
      <c r="AC14" s="55">
        <v>991400719.75</v>
      </c>
      <c r="AD14" s="50">
        <f t="shared" si="18"/>
        <v>0.22659895031463875</v>
      </c>
      <c r="AE14" s="51">
        <f t="shared" si="19"/>
        <v>0.24035666581721288</v>
      </c>
      <c r="AF14" s="15">
        <v>1134470719.75</v>
      </c>
      <c r="AG14" s="48">
        <f t="shared" si="20"/>
        <v>0.24888910046372059</v>
      </c>
      <c r="AH14" s="14">
        <f t="shared" si="21"/>
        <v>0.26337058748240777</v>
      </c>
      <c r="AI14" s="55">
        <v>1439873852.6800001</v>
      </c>
      <c r="AJ14" s="50">
        <f t="shared" si="22"/>
        <v>0.28889844620496713</v>
      </c>
      <c r="AK14" s="51">
        <f t="shared" si="23"/>
        <v>0.32139527785758354</v>
      </c>
    </row>
    <row r="15" spans="1:37" ht="15.75" thickTop="1" x14ac:dyDescent="0.25">
      <c r="A15" s="18" t="s">
        <v>13</v>
      </c>
      <c r="B15" s="61">
        <v>141281694.20000002</v>
      </c>
      <c r="C15" s="20">
        <f t="shared" si="0"/>
        <v>4.7267512950729701E-2</v>
      </c>
      <c r="D15" s="21">
        <f t="shared" si="1"/>
        <v>5.1071890770694656E-2</v>
      </c>
      <c r="E15" s="62">
        <v>141689466.50999996</v>
      </c>
      <c r="F15" s="50">
        <f t="shared" si="2"/>
        <v>4.5671194689256761E-2</v>
      </c>
      <c r="G15" s="51">
        <f t="shared" si="3"/>
        <v>4.9012636916826655E-2</v>
      </c>
      <c r="H15" s="19">
        <v>142993920.10999998</v>
      </c>
      <c r="I15" s="20">
        <f t="shared" si="4"/>
        <v>4.4267772666682394E-2</v>
      </c>
      <c r="J15" s="21">
        <f t="shared" si="5"/>
        <v>4.737930316136281E-2</v>
      </c>
      <c r="K15" s="62">
        <v>111898871.60000001</v>
      </c>
      <c r="L15" s="64">
        <f t="shared" si="6"/>
        <v>3.3125454927862626E-2</v>
      </c>
      <c r="M15" s="65">
        <f t="shared" si="7"/>
        <v>3.566487083727931E-2</v>
      </c>
      <c r="N15" s="19">
        <v>112230388.13</v>
      </c>
      <c r="O15" s="20">
        <f t="shared" si="8"/>
        <v>3.1854959151080317E-2</v>
      </c>
      <c r="P15" s="21">
        <f t="shared" si="9"/>
        <v>3.4092748451091094E-2</v>
      </c>
      <c r="Q15" s="63">
        <v>112543177.52000001</v>
      </c>
      <c r="R15" s="64">
        <f t="shared" si="10"/>
        <v>3.0156940715200153E-2</v>
      </c>
      <c r="S15" s="65">
        <f t="shared" si="11"/>
        <v>3.304809277855611E-2</v>
      </c>
      <c r="T15" s="19">
        <v>112844332.63</v>
      </c>
      <c r="U15" s="20">
        <f t="shared" si="12"/>
        <v>2.82659652330427E-2</v>
      </c>
      <c r="V15" s="21">
        <f t="shared" si="13"/>
        <v>3.1459622782461429E-2</v>
      </c>
      <c r="W15" s="63">
        <v>113097948.88</v>
      </c>
      <c r="X15" s="64">
        <f t="shared" si="14"/>
        <v>2.7951674667590187E-2</v>
      </c>
      <c r="Y15" s="65">
        <f t="shared" si="15"/>
        <v>2.9870722609452297E-2</v>
      </c>
      <c r="Z15" s="19">
        <v>113380897.88</v>
      </c>
      <c r="AA15" s="20">
        <f t="shared" si="16"/>
        <v>2.7280996879736428E-2</v>
      </c>
      <c r="AB15" s="21">
        <f t="shared" si="17"/>
        <v>2.8876147774343639E-2</v>
      </c>
      <c r="AC15" s="63">
        <v>113632770.52</v>
      </c>
      <c r="AD15" s="64">
        <f t="shared" si="18"/>
        <v>2.597241055833541E-2</v>
      </c>
      <c r="AE15" s="65">
        <f t="shared" si="19"/>
        <v>2.7549297983813247E-2</v>
      </c>
      <c r="AF15" s="19">
        <v>113851529.44</v>
      </c>
      <c r="AG15" s="20">
        <f t="shared" si="20"/>
        <v>2.4977643103018837E-2</v>
      </c>
      <c r="AH15" s="21">
        <f t="shared" si="21"/>
        <v>2.643095469311996E-2</v>
      </c>
      <c r="AI15" s="63">
        <v>120075466.25999999</v>
      </c>
      <c r="AJ15" s="64">
        <f t="shared" si="22"/>
        <v>2.4092121379441722E-2</v>
      </c>
      <c r="AK15" s="65">
        <f t="shared" si="23"/>
        <v>2.680213115244914E-2</v>
      </c>
    </row>
    <row r="16" spans="1:37" x14ac:dyDescent="0.25">
      <c r="A16" s="11" t="s">
        <v>14</v>
      </c>
      <c r="B16" s="53">
        <v>6348177.5800000001</v>
      </c>
      <c r="C16" s="48">
        <f t="shared" si="0"/>
        <v>2.1238601906302867E-3</v>
      </c>
      <c r="D16" s="14">
        <f t="shared" si="1"/>
        <v>2.2948014163800472E-3</v>
      </c>
      <c r="E16" s="54">
        <v>7580005.46</v>
      </c>
      <c r="F16" s="50">
        <f t="shared" si="2"/>
        <v>2.4432861075446032E-3</v>
      </c>
      <c r="G16" s="51">
        <f t="shared" si="3"/>
        <v>2.6220442816920569E-3</v>
      </c>
      <c r="H16" s="15">
        <v>8779003.4700000007</v>
      </c>
      <c r="I16" s="48">
        <f t="shared" si="4"/>
        <v>2.7177863894564148E-3</v>
      </c>
      <c r="J16" s="14">
        <f t="shared" si="5"/>
        <v>2.9088164485582069E-3</v>
      </c>
      <c r="K16" s="54">
        <v>9489518.6400000006</v>
      </c>
      <c r="L16" s="50">
        <f t="shared" si="6"/>
        <v>2.8091849140365437E-3</v>
      </c>
      <c r="M16" s="51">
        <f t="shared" si="7"/>
        <v>3.0245386013665076E-3</v>
      </c>
      <c r="N16" s="15">
        <v>7368591.1200000001</v>
      </c>
      <c r="O16" s="48">
        <f t="shared" si="8"/>
        <v>2.0914671421854345E-3</v>
      </c>
      <c r="P16" s="14">
        <f t="shared" si="9"/>
        <v>2.238391292045722E-3</v>
      </c>
      <c r="Q16" s="55">
        <v>6658016.7800000003</v>
      </c>
      <c r="R16" s="50">
        <f t="shared" si="10"/>
        <v>1.7840745369001718E-3</v>
      </c>
      <c r="S16" s="51">
        <f t="shared" si="11"/>
        <v>1.9551141269982457E-3</v>
      </c>
      <c r="T16" s="15">
        <v>17569416.48</v>
      </c>
      <c r="U16" s="48">
        <f t="shared" si="12"/>
        <v>4.4008990421952349E-3</v>
      </c>
      <c r="V16" s="14">
        <f t="shared" si="13"/>
        <v>4.8981388970686969E-3</v>
      </c>
      <c r="W16" s="55">
        <v>4782531.0600000005</v>
      </c>
      <c r="X16" s="50">
        <f t="shared" si="14"/>
        <v>1.1819821102025741E-3</v>
      </c>
      <c r="Y16" s="51">
        <f t="shared" si="15"/>
        <v>1.2631321794874082E-3</v>
      </c>
      <c r="Z16" s="15">
        <v>4352934.8600000003</v>
      </c>
      <c r="AA16" s="48">
        <f t="shared" si="16"/>
        <v>1.0473757445371532E-3</v>
      </c>
      <c r="AB16" s="14">
        <f t="shared" si="17"/>
        <v>1.1086169947470859E-3</v>
      </c>
      <c r="AC16" s="55">
        <v>5330833.9399999995</v>
      </c>
      <c r="AD16" s="50">
        <f t="shared" si="18"/>
        <v>1.2184390741720053E-3</v>
      </c>
      <c r="AE16" s="51">
        <f t="shared" si="19"/>
        <v>1.292415313322286E-3</v>
      </c>
      <c r="AF16" s="15">
        <v>3924706.7700000005</v>
      </c>
      <c r="AG16" s="48">
        <f t="shared" si="20"/>
        <v>8.6103300910616079E-4</v>
      </c>
      <c r="AH16" s="14">
        <f t="shared" si="21"/>
        <v>9.1113178129345292E-4</v>
      </c>
      <c r="AI16" s="55">
        <v>5524676.2699999996</v>
      </c>
      <c r="AJ16" s="50">
        <f t="shared" si="22"/>
        <v>1.1084793207528066E-3</v>
      </c>
      <c r="AK16" s="51">
        <f t="shared" si="23"/>
        <v>1.2331669622064187E-3</v>
      </c>
    </row>
    <row r="17" spans="1:37" ht="15.75" thickBot="1" x14ac:dyDescent="0.3">
      <c r="A17" s="22" t="s">
        <v>15</v>
      </c>
      <c r="B17" s="66">
        <v>11766501.409999998</v>
      </c>
      <c r="C17" s="24">
        <f t="shared" si="0"/>
        <v>3.9366264747266464E-3</v>
      </c>
      <c r="D17" s="25">
        <f t="shared" si="1"/>
        <v>4.2534701906536488E-3</v>
      </c>
      <c r="E17" s="67">
        <v>25901336.590000004</v>
      </c>
      <c r="F17" s="59">
        <f t="shared" si="2"/>
        <v>8.3488562364681627E-3</v>
      </c>
      <c r="G17" s="60">
        <f t="shared" si="3"/>
        <v>8.959683716902065E-3</v>
      </c>
      <c r="H17" s="23">
        <v>31235826.949999999</v>
      </c>
      <c r="I17" s="24">
        <f t="shared" si="4"/>
        <v>9.6699250248873485E-3</v>
      </c>
      <c r="J17" s="25">
        <f t="shared" si="5"/>
        <v>1.034961286061295E-2</v>
      </c>
      <c r="K17" s="67">
        <v>13313182.73</v>
      </c>
      <c r="L17" s="69">
        <f t="shared" si="6"/>
        <v>3.9411052869724747E-3</v>
      </c>
      <c r="M17" s="60">
        <f t="shared" si="7"/>
        <v>4.2432326234337781E-3</v>
      </c>
      <c r="N17" s="23">
        <v>14535324.9</v>
      </c>
      <c r="O17" s="24">
        <f t="shared" si="8"/>
        <v>4.1256400218526151E-3</v>
      </c>
      <c r="P17" s="25">
        <f t="shared" si="9"/>
        <v>4.4154634384456605E-3</v>
      </c>
      <c r="Q17" s="68">
        <v>73379521.599999994</v>
      </c>
      <c r="R17" s="69">
        <f t="shared" si="10"/>
        <v>1.9662692411609711E-2</v>
      </c>
      <c r="S17" s="60">
        <f t="shared" si="11"/>
        <v>2.1547758747542976E-2</v>
      </c>
      <c r="T17" s="23">
        <v>160799106.59</v>
      </c>
      <c r="U17" s="24">
        <f t="shared" si="12"/>
        <v>4.0277981626956144E-2</v>
      </c>
      <c r="V17" s="25">
        <f t="shared" si="13"/>
        <v>4.4828828521365577E-2</v>
      </c>
      <c r="W17" s="68">
        <v>76215665.75999999</v>
      </c>
      <c r="X17" s="69">
        <f t="shared" si="14"/>
        <v>1.8836376035056814E-2</v>
      </c>
      <c r="Y17" s="60">
        <f t="shared" si="15"/>
        <v>2.012960476256951E-2</v>
      </c>
      <c r="Z17" s="23">
        <v>42752321.459999993</v>
      </c>
      <c r="AA17" s="24">
        <f t="shared" si="16"/>
        <v>1.0286794073426406E-2</v>
      </c>
      <c r="AB17" s="25">
        <f t="shared" si="17"/>
        <v>1.088827461466918E-2</v>
      </c>
      <c r="AC17" s="68">
        <v>12660985.9</v>
      </c>
      <c r="AD17" s="69">
        <f t="shared" si="18"/>
        <v>2.893851151945809E-3</v>
      </c>
      <c r="AE17" s="60">
        <f t="shared" si="19"/>
        <v>3.0695482626340348E-3</v>
      </c>
      <c r="AF17" s="23">
        <v>13066377.209999999</v>
      </c>
      <c r="AG17" s="24">
        <f t="shared" si="20"/>
        <v>2.8666044997910658E-3</v>
      </c>
      <c r="AH17" s="25">
        <f t="shared" si="21"/>
        <v>3.0333964395509415E-3</v>
      </c>
      <c r="AI17" s="68">
        <v>13276730.67</v>
      </c>
      <c r="AJ17" s="69">
        <f>+AI17/$AI$18</f>
        <v>2.6638631253048167E-3</v>
      </c>
      <c r="AK17" s="60">
        <f t="shared" si="23"/>
        <v>2.9635085981891732E-3</v>
      </c>
    </row>
    <row r="18" spans="1:37" ht="16.5" thickTop="1" thickBot="1" x14ac:dyDescent="0.3">
      <c r="A18" s="26" t="s">
        <v>16</v>
      </c>
      <c r="B18" s="70">
        <v>2988980916.9199996</v>
      </c>
      <c r="C18" s="28">
        <f t="shared" si="0"/>
        <v>1</v>
      </c>
      <c r="D18" s="29">
        <f t="shared" si="1"/>
        <v>1.0804861009702484</v>
      </c>
      <c r="E18" s="71">
        <v>3102381434.8200002</v>
      </c>
      <c r="F18" s="72">
        <f t="shared" si="2"/>
        <v>1</v>
      </c>
      <c r="G18" s="73">
        <f t="shared" si="3"/>
        <v>1.0731630133677212</v>
      </c>
      <c r="H18" s="27">
        <v>3230203633.3899999</v>
      </c>
      <c r="I18" s="28">
        <f t="shared" si="4"/>
        <v>1</v>
      </c>
      <c r="J18" s="29">
        <f t="shared" si="5"/>
        <v>1.0702888423618899</v>
      </c>
      <c r="K18" s="71">
        <v>3378032749.8499999</v>
      </c>
      <c r="L18" s="72">
        <f t="shared" si="6"/>
        <v>1</v>
      </c>
      <c r="M18" s="73">
        <f t="shared" si="7"/>
        <v>1.076660559528821</v>
      </c>
      <c r="N18" s="27">
        <f>SUM(N7:N17)</f>
        <v>3523168483.6800003</v>
      </c>
      <c r="O18" s="28">
        <f t="shared" si="8"/>
        <v>1</v>
      </c>
      <c r="P18" s="29">
        <f t="shared" si="9"/>
        <v>1.0702493225433907</v>
      </c>
      <c r="Q18" s="74">
        <v>3731916263.75</v>
      </c>
      <c r="R18" s="72">
        <f t="shared" si="10"/>
        <v>1</v>
      </c>
      <c r="S18" s="73">
        <f t="shared" si="11"/>
        <v>1.0958702041649309</v>
      </c>
      <c r="T18" s="27">
        <v>3992233475.8299999</v>
      </c>
      <c r="U18" s="28">
        <f t="shared" si="12"/>
        <v>1</v>
      </c>
      <c r="V18" s="29">
        <f t="shared" si="13"/>
        <v>1.1129859717539512</v>
      </c>
      <c r="W18" s="74">
        <v>4046195808.4799995</v>
      </c>
      <c r="X18" s="72">
        <f t="shared" si="14"/>
        <v>1</v>
      </c>
      <c r="Y18" s="73">
        <f t="shared" si="15"/>
        <v>1.0686559200721966</v>
      </c>
      <c r="Z18" s="27">
        <v>4156039399.1399999</v>
      </c>
      <c r="AA18" s="28">
        <f t="shared" si="16"/>
        <v>1</v>
      </c>
      <c r="AB18" s="29">
        <f t="shared" si="17"/>
        <v>1.058471136580498</v>
      </c>
      <c r="AC18" s="74">
        <v>4375133769.9199991</v>
      </c>
      <c r="AD18" s="72">
        <f t="shared" si="18"/>
        <v>1</v>
      </c>
      <c r="AE18" s="73">
        <f t="shared" si="19"/>
        <v>1.0607139418936899</v>
      </c>
      <c r="AF18" s="27">
        <v>4558137409.9400005</v>
      </c>
      <c r="AG18" s="28">
        <f t="shared" si="20"/>
        <v>1</v>
      </c>
      <c r="AH18" s="29">
        <f t="shared" si="21"/>
        <v>1.0581844965958969</v>
      </c>
      <c r="AI18" s="74">
        <v>4984013834.6000004</v>
      </c>
      <c r="AJ18" s="72">
        <f t="shared" si="22"/>
        <v>1</v>
      </c>
      <c r="AK18" s="73">
        <f t="shared" si="23"/>
        <v>1.1124853112901847</v>
      </c>
    </row>
    <row r="19" spans="1:37" ht="15.75" thickTop="1" x14ac:dyDescent="0.25">
      <c r="A19" s="11" t="s">
        <v>17</v>
      </c>
      <c r="B19" s="61">
        <v>38116701.859999999</v>
      </c>
      <c r="C19" s="48">
        <f t="shared" si="0"/>
        <v>1.2752407231584944E-2</v>
      </c>
      <c r="D19" s="14">
        <f t="shared" si="1"/>
        <v>1.3778798767640016E-2</v>
      </c>
      <c r="E19" s="62">
        <v>38689897.440000005</v>
      </c>
      <c r="F19" s="50">
        <f t="shared" si="2"/>
        <v>1.2471031771193148E-2</v>
      </c>
      <c r="G19" s="51">
        <f t="shared" si="3"/>
        <v>1.3383450035378228E-2</v>
      </c>
      <c r="H19" s="19">
        <v>39210733.380000003</v>
      </c>
      <c r="I19" s="48">
        <f t="shared" si="4"/>
        <v>1.2138780656019985E-2</v>
      </c>
      <c r="J19" s="14">
        <f t="shared" si="5"/>
        <v>1.2992001496016533E-2</v>
      </c>
      <c r="K19" s="62">
        <v>39297965.120000005</v>
      </c>
      <c r="L19" s="50">
        <f t="shared" si="6"/>
        <v>1.1633387841413028E-2</v>
      </c>
      <c r="M19" s="51">
        <f t="shared" si="7"/>
        <v>1.2525209862551533E-2</v>
      </c>
      <c r="N19" s="19">
        <v>39777390.599999994</v>
      </c>
      <c r="O19" s="48">
        <f t="shared" si="8"/>
        <v>1.1290232296370889E-2</v>
      </c>
      <c r="P19" s="14">
        <f t="shared" si="9"/>
        <v>1.2083363466548452E-2</v>
      </c>
      <c r="Q19" s="63">
        <v>13703037.27</v>
      </c>
      <c r="R19" s="50">
        <f t="shared" si="10"/>
        <v>3.6718501438803884E-3</v>
      </c>
      <c r="S19" s="51">
        <f t="shared" si="11"/>
        <v>4.0238711668372324E-3</v>
      </c>
      <c r="T19" s="19">
        <v>14045091.839999998</v>
      </c>
      <c r="U19" s="48">
        <f t="shared" si="12"/>
        <v>3.518103819586847E-3</v>
      </c>
      <c r="V19" s="14">
        <f t="shared" si="13"/>
        <v>3.9156001983741548E-3</v>
      </c>
      <c r="W19" s="63">
        <v>13539520.169999998</v>
      </c>
      <c r="X19" s="50">
        <f t="shared" si="14"/>
        <v>3.3462345400150756E-3</v>
      </c>
      <c r="Y19" s="51">
        <f t="shared" si="15"/>
        <v>3.5759733511371737E-3</v>
      </c>
      <c r="Z19" s="19">
        <v>13670871.579999998</v>
      </c>
      <c r="AA19" s="48">
        <f t="shared" si="16"/>
        <v>3.2893989366002837E-3</v>
      </c>
      <c r="AB19" s="14">
        <f t="shared" si="17"/>
        <v>3.481733831089984E-3</v>
      </c>
      <c r="AC19" s="63">
        <v>13772034.1</v>
      </c>
      <c r="AD19" s="50">
        <f t="shared" si="18"/>
        <v>3.1477972615799187E-3</v>
      </c>
      <c r="AE19" s="51">
        <f t="shared" si="19"/>
        <v>3.3389124416125984E-3</v>
      </c>
      <c r="AF19" s="19">
        <v>13503158.950000001</v>
      </c>
      <c r="AG19" s="48">
        <f t="shared" si="20"/>
        <v>2.9624291098713819E-3</v>
      </c>
      <c r="AH19" s="14">
        <f t="shared" si="21"/>
        <v>3.1347965563302787E-3</v>
      </c>
      <c r="AI19" s="63">
        <v>13432742.560000001</v>
      </c>
      <c r="AJ19" s="50">
        <f t="shared" si="22"/>
        <v>2.6951655845630423E-3</v>
      </c>
      <c r="AK19" s="51">
        <f t="shared" si="23"/>
        <v>2.998332124321209E-3</v>
      </c>
    </row>
    <row r="20" spans="1:37" x14ac:dyDescent="0.25">
      <c r="A20" s="11" t="s">
        <v>18</v>
      </c>
      <c r="B20" s="53">
        <v>7980599.4000000004</v>
      </c>
      <c r="C20" s="48">
        <f t="shared" si="0"/>
        <v>2.6700068089506646E-3</v>
      </c>
      <c r="D20" s="14">
        <f t="shared" si="1"/>
        <v>2.8849052465671188E-3</v>
      </c>
      <c r="E20" s="54">
        <v>20084593.039999999</v>
      </c>
      <c r="F20" s="50">
        <f t="shared" si="2"/>
        <v>6.473927678453022E-3</v>
      </c>
      <c r="G20" s="51">
        <f t="shared" si="3"/>
        <v>6.9475797357333412E-3</v>
      </c>
      <c r="H20" s="15">
        <v>24944441.079999998</v>
      </c>
      <c r="I20" s="48">
        <f t="shared" si="4"/>
        <v>7.722250331884362E-3</v>
      </c>
      <c r="J20" s="14">
        <f t="shared" si="5"/>
        <v>8.2650383681412334E-3</v>
      </c>
      <c r="K20" s="54">
        <v>8881471</v>
      </c>
      <c r="L20" s="50">
        <f t="shared" si="6"/>
        <v>2.6291843974557022E-3</v>
      </c>
      <c r="M20" s="51">
        <f t="shared" si="7"/>
        <v>2.8307391444691021E-3</v>
      </c>
      <c r="N20" s="15">
        <v>7783541.2999999998</v>
      </c>
      <c r="O20" s="48">
        <f t="shared" si="8"/>
        <v>2.2092447000632734E-3</v>
      </c>
      <c r="P20" s="14">
        <f t="shared" si="9"/>
        <v>2.3644426435752942E-3</v>
      </c>
      <c r="Q20" s="55">
        <v>71794111.510000005</v>
      </c>
      <c r="R20" s="50">
        <f t="shared" si="10"/>
        <v>1.9237867743007182E-2</v>
      </c>
      <c r="S20" s="51">
        <f t="shared" si="11"/>
        <v>2.108220605122722E-2</v>
      </c>
      <c r="T20" s="15">
        <v>158047889.41999999</v>
      </c>
      <c r="U20" s="48">
        <f t="shared" si="12"/>
        <v>3.9588839274271467E-2</v>
      </c>
      <c r="V20" s="14">
        <f t="shared" si="13"/>
        <v>4.4061822750286014E-2</v>
      </c>
      <c r="W20" s="55">
        <v>69261874.909999996</v>
      </c>
      <c r="X20" s="50">
        <f t="shared" si="14"/>
        <v>1.711777634805544E-2</v>
      </c>
      <c r="Y20" s="51">
        <f t="shared" si="15"/>
        <v>1.829301303282127E-2</v>
      </c>
      <c r="Z20" s="15">
        <v>34401962.740000002</v>
      </c>
      <c r="AA20" s="48">
        <f t="shared" si="16"/>
        <v>8.2775833999838219E-3</v>
      </c>
      <c r="AB20" s="14">
        <f t="shared" si="17"/>
        <v>8.7615831095207396E-3</v>
      </c>
      <c r="AC20" s="55">
        <v>6537974.1799999997</v>
      </c>
      <c r="AD20" s="50">
        <f t="shared" si="18"/>
        <v>1.4943484071161437E-3</v>
      </c>
      <c r="AE20" s="51">
        <f t="shared" si="19"/>
        <v>1.5850761894747214E-3</v>
      </c>
      <c r="AF20" s="15">
        <v>6186005.2599999998</v>
      </c>
      <c r="AG20" s="48">
        <f t="shared" si="20"/>
        <v>1.3571344397187506E-3</v>
      </c>
      <c r="AH20" s="14">
        <f t="shared" si="21"/>
        <v>1.4360986239067405E-3</v>
      </c>
      <c r="AI20" s="55">
        <v>5875047.5099999998</v>
      </c>
      <c r="AJ20" s="50">
        <f t="shared" si="22"/>
        <v>1.1787783310740971E-3</v>
      </c>
      <c r="AK20" s="51">
        <f t="shared" si="23"/>
        <v>1.3113735785870914E-3</v>
      </c>
    </row>
    <row r="21" spans="1:37" ht="15.75" thickBot="1" x14ac:dyDescent="0.3">
      <c r="A21" s="11" t="s">
        <v>19</v>
      </c>
      <c r="B21" s="75">
        <v>176553799.63000003</v>
      </c>
      <c r="C21" s="48">
        <f t="shared" si="0"/>
        <v>5.906822577239141E-2</v>
      </c>
      <c r="D21" s="14">
        <f t="shared" si="1"/>
        <v>6.3822396956041541E-2</v>
      </c>
      <c r="E21" s="76">
        <v>152730725</v>
      </c>
      <c r="F21" s="77">
        <f t="shared" si="2"/>
        <v>4.9230156964519552E-2</v>
      </c>
      <c r="G21" s="78">
        <f t="shared" si="3"/>
        <v>5.2831983596609719E-2</v>
      </c>
      <c r="H21" s="31">
        <v>147981274.13</v>
      </c>
      <c r="I21" s="48">
        <f t="shared" si="4"/>
        <v>4.5811747779720677E-2</v>
      </c>
      <c r="J21" s="14">
        <f t="shared" si="5"/>
        <v>4.9031802497732126E-2</v>
      </c>
      <c r="K21" s="76">
        <v>192343798.81999999</v>
      </c>
      <c r="L21" s="50">
        <f t="shared" si="6"/>
        <v>5.6939589714913488E-2</v>
      </c>
      <c r="M21" s="51">
        <f t="shared" si="7"/>
        <v>6.1304610521800258E-2</v>
      </c>
      <c r="N21" s="31">
        <v>183693780.40999997</v>
      </c>
      <c r="O21" s="48">
        <f t="shared" si="8"/>
        <v>5.2138800985790261E-2</v>
      </c>
      <c r="P21" s="14">
        <f t="shared" si="9"/>
        <v>5.5801516433266689E-2</v>
      </c>
      <c r="Q21" s="79">
        <v>240982732.48000002</v>
      </c>
      <c r="R21" s="50">
        <f t="shared" si="10"/>
        <v>6.4573456489575562E-2</v>
      </c>
      <c r="S21" s="51">
        <f t="shared" si="11"/>
        <v>7.0764126946866457E-2</v>
      </c>
      <c r="T21" s="31">
        <v>233182907.37</v>
      </c>
      <c r="U21" s="48">
        <f t="shared" si="12"/>
        <v>5.8409135833800509E-2</v>
      </c>
      <c r="V21" s="14">
        <f t="shared" si="13"/>
        <v>6.5008548805290986E-2</v>
      </c>
      <c r="W21" s="79">
        <v>177146910.83000001</v>
      </c>
      <c r="X21" s="50">
        <f t="shared" si="14"/>
        <v>4.3781101858376775E-2</v>
      </c>
      <c r="Y21" s="51">
        <f t="shared" si="15"/>
        <v>4.6786933688238178E-2</v>
      </c>
      <c r="Z21" s="31">
        <v>181511458.47999999</v>
      </c>
      <c r="AA21" s="48">
        <f t="shared" si="16"/>
        <v>4.3674142867259576E-2</v>
      </c>
      <c r="AB21" s="14">
        <f t="shared" si="17"/>
        <v>4.6227819639887292E-2</v>
      </c>
      <c r="AC21" s="79">
        <v>230117187.01999998</v>
      </c>
      <c r="AD21" s="50">
        <f t="shared" si="18"/>
        <v>5.2596605983137229E-2</v>
      </c>
      <c r="AE21" s="51">
        <f t="shared" si="19"/>
        <v>5.5789953262602734E-2</v>
      </c>
      <c r="AF21" s="31">
        <v>230940977.75999999</v>
      </c>
      <c r="AG21" s="48">
        <f t="shared" si="20"/>
        <v>5.0665646291483762E-2</v>
      </c>
      <c r="AH21" s="14">
        <f t="shared" si="21"/>
        <v>5.3613601415659511E-2</v>
      </c>
      <c r="AI21" s="79">
        <v>484634457.05000001</v>
      </c>
      <c r="AJ21" s="50">
        <f t="shared" si="22"/>
        <v>9.7237783267288033E-2</v>
      </c>
      <c r="AK21" s="51">
        <f t="shared" si="23"/>
        <v>0.10817560558727644</v>
      </c>
    </row>
    <row r="22" spans="1:37" ht="15.75" thickBot="1" x14ac:dyDescent="0.3">
      <c r="A22" s="32" t="s">
        <v>20</v>
      </c>
      <c r="B22" s="80">
        <v>2766329816.0300002</v>
      </c>
      <c r="C22" s="34">
        <f t="shared" si="0"/>
        <v>0.92550936018707319</v>
      </c>
      <c r="D22" s="35">
        <f t="shared" si="1"/>
        <v>1</v>
      </c>
      <c r="E22" s="81">
        <v>2890876219.3400002</v>
      </c>
      <c r="F22" s="82">
        <f t="shared" si="2"/>
        <v>0.93182488358583426</v>
      </c>
      <c r="G22" s="83">
        <f t="shared" si="3"/>
        <v>1</v>
      </c>
      <c r="H22" s="33">
        <v>3018067184.7999997</v>
      </c>
      <c r="I22" s="34">
        <f t="shared" si="4"/>
        <v>0.93432722123237488</v>
      </c>
      <c r="J22" s="35">
        <f t="shared" si="5"/>
        <v>1</v>
      </c>
      <c r="K22" s="81">
        <v>3137509514.9099998</v>
      </c>
      <c r="L22" s="82">
        <f t="shared" si="6"/>
        <v>0.92879783804621774</v>
      </c>
      <c r="M22" s="83">
        <f t="shared" si="7"/>
        <v>1</v>
      </c>
      <c r="N22" s="33">
        <v>3291913771.3699999</v>
      </c>
      <c r="O22" s="34">
        <f t="shared" si="8"/>
        <v>0.93436172201777545</v>
      </c>
      <c r="P22" s="35">
        <f t="shared" si="9"/>
        <v>1</v>
      </c>
      <c r="Q22" s="84">
        <v>3405436382.4899998</v>
      </c>
      <c r="R22" s="82">
        <f t="shared" si="10"/>
        <v>0.91251682562353686</v>
      </c>
      <c r="S22" s="83">
        <f t="shared" si="11"/>
        <v>1</v>
      </c>
      <c r="T22" s="33">
        <v>3586957587.1999998</v>
      </c>
      <c r="U22" s="34">
        <f t="shared" si="12"/>
        <v>0.8984839210723411</v>
      </c>
      <c r="V22" s="35">
        <f t="shared" si="13"/>
        <v>1</v>
      </c>
      <c r="W22" s="84">
        <v>3786247502.5700002</v>
      </c>
      <c r="X22" s="82">
        <f t="shared" si="14"/>
        <v>0.93575488725355283</v>
      </c>
      <c r="Y22" s="83">
        <f t="shared" si="15"/>
        <v>1</v>
      </c>
      <c r="Z22" s="33">
        <v>3926455106.3399997</v>
      </c>
      <c r="AA22" s="34">
        <f t="shared" si="16"/>
        <v>0.94475887479615628</v>
      </c>
      <c r="AB22" s="35">
        <f t="shared" si="17"/>
        <v>1</v>
      </c>
      <c r="AC22" s="84">
        <v>4124706574.6199994</v>
      </c>
      <c r="AD22" s="82">
        <f t="shared" si="18"/>
        <v>0.94276124834816677</v>
      </c>
      <c r="AE22" s="83">
        <f t="shared" si="19"/>
        <v>1</v>
      </c>
      <c r="AF22" s="33">
        <v>4307507267.9699993</v>
      </c>
      <c r="AG22" s="34">
        <f t="shared" si="20"/>
        <v>0.94501479015892587</v>
      </c>
      <c r="AH22" s="35">
        <f t="shared" si="21"/>
        <v>1</v>
      </c>
      <c r="AI22" s="84">
        <v>4480071587.4800005</v>
      </c>
      <c r="AJ22" s="82">
        <f t="shared" si="22"/>
        <v>0.89888827281707484</v>
      </c>
      <c r="AK22" s="83">
        <f t="shared" si="23"/>
        <v>1</v>
      </c>
    </row>
    <row r="24" spans="1:37" x14ac:dyDescent="0.25">
      <c r="AI24" s="17"/>
    </row>
  </sheetData>
  <mergeCells count="12">
    <mergeCell ref="AI4:AK4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</mergeCells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22A6-4565-48D3-A98B-156D6F6DD126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25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1108507700</v>
      </c>
      <c r="C10" s="13">
        <f>+B10/$B$17</f>
        <v>0.35730864282467428</v>
      </c>
      <c r="D10" s="14">
        <f t="shared" si="1"/>
        <v>0.38345041983605832</v>
      </c>
    </row>
    <row r="11" spans="1:8" x14ac:dyDescent="0.25">
      <c r="A11" s="11" t="s">
        <v>10</v>
      </c>
      <c r="B11" s="16">
        <v>1347129978.25</v>
      </c>
      <c r="C11" s="13">
        <f t="shared" si="0"/>
        <v>0.43422448417538329</v>
      </c>
      <c r="D11" s="14">
        <f t="shared" si="1"/>
        <v>0.46599365591569869</v>
      </c>
    </row>
    <row r="12" spans="1:8" x14ac:dyDescent="0.25">
      <c r="A12" s="11" t="s">
        <v>11</v>
      </c>
      <c r="B12" s="15">
        <v>25172948.00999999</v>
      </c>
      <c r="C12" s="13">
        <f t="shared" si="0"/>
        <v>8.1140725403614083E-3</v>
      </c>
      <c r="D12" s="14">
        <f t="shared" si="1"/>
        <v>8.7077225380985303E-3</v>
      </c>
    </row>
    <row r="13" spans="1:8" ht="15.75" thickBot="1" x14ac:dyDescent="0.3">
      <c r="A13" s="11" t="s">
        <v>12</v>
      </c>
      <c r="B13" s="15">
        <v>446400000</v>
      </c>
      <c r="C13" s="13">
        <f t="shared" si="0"/>
        <v>0.14388946342631143</v>
      </c>
      <c r="D13" s="14">
        <f t="shared" si="1"/>
        <v>0.15441685016244491</v>
      </c>
      <c r="G13" s="17"/>
      <c r="H13" s="17"/>
    </row>
    <row r="14" spans="1:8" ht="15.75" thickTop="1" x14ac:dyDescent="0.25">
      <c r="A14" s="18" t="s">
        <v>13</v>
      </c>
      <c r="B14" s="19">
        <v>141689466.50999996</v>
      </c>
      <c r="C14" s="20">
        <f t="shared" si="0"/>
        <v>4.5671194689256761E-2</v>
      </c>
      <c r="D14" s="21">
        <f t="shared" si="1"/>
        <v>4.9012636916826655E-2</v>
      </c>
    </row>
    <row r="15" spans="1:8" x14ac:dyDescent="0.25">
      <c r="A15" s="11" t="s">
        <v>14</v>
      </c>
      <c r="B15" s="15">
        <v>7580005.46</v>
      </c>
      <c r="C15" s="13">
        <f t="shared" si="0"/>
        <v>2.4432861075446032E-3</v>
      </c>
      <c r="D15" s="14">
        <f t="shared" si="1"/>
        <v>2.6220442816920569E-3</v>
      </c>
    </row>
    <row r="16" spans="1:8" ht="15.75" thickBot="1" x14ac:dyDescent="0.3">
      <c r="A16" s="22" t="s">
        <v>15</v>
      </c>
      <c r="B16" s="23">
        <v>25901336.590000004</v>
      </c>
      <c r="C16" s="24">
        <f t="shared" si="0"/>
        <v>8.3488562364681627E-3</v>
      </c>
      <c r="D16" s="25">
        <f t="shared" si="1"/>
        <v>8.959683716902065E-3</v>
      </c>
    </row>
    <row r="17" spans="1:5" ht="16.5" thickTop="1" thickBot="1" x14ac:dyDescent="0.3">
      <c r="A17" s="26" t="s">
        <v>16</v>
      </c>
      <c r="B17" s="27">
        <f>SUM(B6:B16)</f>
        <v>3102381434.8200002</v>
      </c>
      <c r="C17" s="28">
        <f t="shared" si="0"/>
        <v>1</v>
      </c>
      <c r="D17" s="29">
        <f t="shared" si="1"/>
        <v>1.0731630133677212</v>
      </c>
      <c r="E17" s="30"/>
    </row>
    <row r="18" spans="1:5" ht="15.75" thickTop="1" x14ac:dyDescent="0.25">
      <c r="A18" s="11" t="s">
        <v>17</v>
      </c>
      <c r="B18" s="19">
        <v>38689897.440000005</v>
      </c>
      <c r="C18" s="13">
        <f t="shared" si="0"/>
        <v>1.2471031771193148E-2</v>
      </c>
      <c r="D18" s="14">
        <f t="shared" si="1"/>
        <v>1.3383450035378228E-2</v>
      </c>
    </row>
    <row r="19" spans="1:5" x14ac:dyDescent="0.25">
      <c r="A19" s="11" t="s">
        <v>18</v>
      </c>
      <c r="B19" s="15">
        <v>20084593.039999999</v>
      </c>
      <c r="C19" s="13">
        <f t="shared" si="0"/>
        <v>6.473927678453022E-3</v>
      </c>
      <c r="D19" s="14">
        <f t="shared" si="1"/>
        <v>6.9475797357333412E-3</v>
      </c>
    </row>
    <row r="20" spans="1:5" ht="15.75" thickBot="1" x14ac:dyDescent="0.3">
      <c r="A20" s="11" t="s">
        <v>19</v>
      </c>
      <c r="B20" s="31">
        <v>152730725</v>
      </c>
      <c r="C20" s="13">
        <f t="shared" si="0"/>
        <v>4.9230156964519552E-2</v>
      </c>
      <c r="D20" s="14">
        <f t="shared" si="1"/>
        <v>5.2831983596609719E-2</v>
      </c>
    </row>
    <row r="21" spans="1:5" ht="15.75" thickBot="1" x14ac:dyDescent="0.3">
      <c r="A21" s="32" t="s">
        <v>20</v>
      </c>
      <c r="B21" s="33">
        <v>2890876219.3400002</v>
      </c>
      <c r="C21" s="34">
        <f t="shared" si="0"/>
        <v>0.93182488358583426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C13C-CAA3-4331-B4D6-1BB5DFEDDCC5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26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1096557700</v>
      </c>
      <c r="C10" s="13">
        <f t="shared" si="0"/>
        <v>0.33947014629823702</v>
      </c>
      <c r="D10" s="14">
        <f t="shared" si="1"/>
        <v>0.36333110989796152</v>
      </c>
    </row>
    <row r="11" spans="1:8" x14ac:dyDescent="0.25">
      <c r="A11" s="11" t="s">
        <v>10</v>
      </c>
      <c r="B11" s="16">
        <v>1455249112.1700001</v>
      </c>
      <c r="C11" s="13">
        <f t="shared" si="0"/>
        <v>0.45051311846948816</v>
      </c>
      <c r="D11" s="14">
        <f t="shared" si="1"/>
        <v>0.48217916403555344</v>
      </c>
    </row>
    <row r="12" spans="1:8" x14ac:dyDescent="0.25">
      <c r="A12" s="11" t="s">
        <v>11</v>
      </c>
      <c r="B12" s="15">
        <v>37727716.170000046</v>
      </c>
      <c r="C12" s="13">
        <f t="shared" si="0"/>
        <v>1.1679671145192158E-2</v>
      </c>
      <c r="D12" s="14">
        <f t="shared" si="1"/>
        <v>1.2500621709155283E-2</v>
      </c>
    </row>
    <row r="13" spans="1:8" ht="15.75" thickBot="1" x14ac:dyDescent="0.3">
      <c r="A13" s="11" t="s">
        <v>12</v>
      </c>
      <c r="B13" s="15">
        <v>457660354.51999998</v>
      </c>
      <c r="C13" s="13">
        <f t="shared" si="0"/>
        <v>0.1416815800060566</v>
      </c>
      <c r="D13" s="14">
        <f t="shared" si="1"/>
        <v>0.15164021424868582</v>
      </c>
      <c r="G13" s="17"/>
      <c r="H13" s="17"/>
    </row>
    <row r="14" spans="1:8" ht="15.75" thickTop="1" x14ac:dyDescent="0.25">
      <c r="A14" s="18" t="s">
        <v>13</v>
      </c>
      <c r="B14" s="19">
        <v>142993920.10999998</v>
      </c>
      <c r="C14" s="20">
        <f t="shared" si="0"/>
        <v>4.4267772666682394E-2</v>
      </c>
      <c r="D14" s="21">
        <f t="shared" si="1"/>
        <v>4.737930316136281E-2</v>
      </c>
    </row>
    <row r="15" spans="1:8" x14ac:dyDescent="0.25">
      <c r="A15" s="11" t="s">
        <v>14</v>
      </c>
      <c r="B15" s="15">
        <v>8779003.4700000007</v>
      </c>
      <c r="C15" s="13">
        <f t="shared" si="0"/>
        <v>2.7177863894564148E-3</v>
      </c>
      <c r="D15" s="14">
        <f t="shared" si="1"/>
        <v>2.9088164485582069E-3</v>
      </c>
    </row>
    <row r="16" spans="1:8" ht="15.75" thickBot="1" x14ac:dyDescent="0.3">
      <c r="A16" s="22" t="s">
        <v>15</v>
      </c>
      <c r="B16" s="23">
        <v>31235826.949999999</v>
      </c>
      <c r="C16" s="24">
        <f t="shared" si="0"/>
        <v>9.6699250248873485E-3</v>
      </c>
      <c r="D16" s="25">
        <f t="shared" si="1"/>
        <v>1.034961286061295E-2</v>
      </c>
    </row>
    <row r="17" spans="1:5" ht="16.5" thickTop="1" thickBot="1" x14ac:dyDescent="0.3">
      <c r="A17" s="26" t="s">
        <v>16</v>
      </c>
      <c r="B17" s="27">
        <f>SUM(B6:B16)</f>
        <v>3230203633.3899999</v>
      </c>
      <c r="C17" s="28">
        <f t="shared" si="0"/>
        <v>1</v>
      </c>
      <c r="D17" s="29">
        <f t="shared" si="1"/>
        <v>1.0702888423618899</v>
      </c>
      <c r="E17" s="30"/>
    </row>
    <row r="18" spans="1:5" ht="15.75" thickTop="1" x14ac:dyDescent="0.25">
      <c r="A18" s="11" t="s">
        <v>17</v>
      </c>
      <c r="B18" s="19">
        <v>39210733.380000003</v>
      </c>
      <c r="C18" s="13">
        <f t="shared" si="0"/>
        <v>1.2138780656019985E-2</v>
      </c>
      <c r="D18" s="14">
        <f t="shared" si="1"/>
        <v>1.2992001496016533E-2</v>
      </c>
    </row>
    <row r="19" spans="1:5" x14ac:dyDescent="0.25">
      <c r="A19" s="11" t="s">
        <v>18</v>
      </c>
      <c r="B19" s="15">
        <v>24944441.079999998</v>
      </c>
      <c r="C19" s="13">
        <f t="shared" si="0"/>
        <v>7.722250331884362E-3</v>
      </c>
      <c r="D19" s="14">
        <f t="shared" si="1"/>
        <v>8.2650383681412334E-3</v>
      </c>
    </row>
    <row r="20" spans="1:5" ht="15.75" thickBot="1" x14ac:dyDescent="0.3">
      <c r="A20" s="11" t="s">
        <v>19</v>
      </c>
      <c r="B20" s="31">
        <v>147981274.13</v>
      </c>
      <c r="C20" s="13">
        <f t="shared" si="0"/>
        <v>4.5811747779720677E-2</v>
      </c>
      <c r="D20" s="14">
        <f t="shared" si="1"/>
        <v>4.9031802497732126E-2</v>
      </c>
    </row>
    <row r="21" spans="1:5" ht="15.75" thickBot="1" x14ac:dyDescent="0.3">
      <c r="A21" s="32" t="s">
        <v>20</v>
      </c>
      <c r="B21" s="33">
        <v>3018067184.7999997</v>
      </c>
      <c r="C21" s="34">
        <f t="shared" si="0"/>
        <v>0.93432722123237488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748F-872A-4D5E-8C55-91BC6F8661BF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27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1078057700</v>
      </c>
      <c r="C10" s="13">
        <f t="shared" si="0"/>
        <v>0.31913772891866449</v>
      </c>
      <c r="D10" s="14">
        <f t="shared" si="1"/>
        <v>0.34360300578432645</v>
      </c>
    </row>
    <row r="11" spans="1:8" x14ac:dyDescent="0.25">
      <c r="A11" s="11" t="s">
        <v>10</v>
      </c>
      <c r="B11" s="16">
        <v>1591276258</v>
      </c>
      <c r="C11" s="13">
        <f t="shared" si="0"/>
        <v>0.4710659652635576</v>
      </c>
      <c r="D11" s="14">
        <f t="shared" si="1"/>
        <v>0.50717814573564601</v>
      </c>
    </row>
    <row r="12" spans="1:8" x14ac:dyDescent="0.25">
      <c r="A12" s="11" t="s">
        <v>11</v>
      </c>
      <c r="B12" s="15">
        <v>52936864.359999985</v>
      </c>
      <c r="C12" s="13">
        <f t="shared" si="0"/>
        <v>1.567091507989395E-2</v>
      </c>
      <c r="D12" s="14">
        <f t="shared" si="1"/>
        <v>1.6872256198247254E-2</v>
      </c>
    </row>
    <row r="13" spans="1:8" ht="15.75" thickBot="1" x14ac:dyDescent="0.3">
      <c r="A13" s="11" t="s">
        <v>12</v>
      </c>
      <c r="B13" s="15">
        <v>521060354.51999998</v>
      </c>
      <c r="C13" s="13">
        <f t="shared" si="0"/>
        <v>0.15424964560901236</v>
      </c>
      <c r="D13" s="14">
        <f t="shared" si="1"/>
        <v>0.16607450974852159</v>
      </c>
      <c r="G13" s="17"/>
      <c r="H13" s="17"/>
    </row>
    <row r="14" spans="1:8" ht="15.75" thickTop="1" x14ac:dyDescent="0.25">
      <c r="A14" s="18" t="s">
        <v>13</v>
      </c>
      <c r="B14" s="19">
        <v>111898871.60000001</v>
      </c>
      <c r="C14" s="20">
        <f t="shared" si="0"/>
        <v>3.3125454927862626E-2</v>
      </c>
      <c r="D14" s="21">
        <f t="shared" si="1"/>
        <v>3.566487083727931E-2</v>
      </c>
    </row>
    <row r="15" spans="1:8" x14ac:dyDescent="0.25">
      <c r="A15" s="11" t="s">
        <v>14</v>
      </c>
      <c r="B15" s="15">
        <v>9489518.6400000006</v>
      </c>
      <c r="C15" s="13">
        <f t="shared" si="0"/>
        <v>2.8091849140365437E-3</v>
      </c>
      <c r="D15" s="14">
        <f t="shared" si="1"/>
        <v>3.0245386013665076E-3</v>
      </c>
    </row>
    <row r="16" spans="1:8" ht="15.75" thickBot="1" x14ac:dyDescent="0.3">
      <c r="A16" s="22" t="s">
        <v>15</v>
      </c>
      <c r="B16" s="23">
        <v>13313182.73</v>
      </c>
      <c r="C16" s="24">
        <f t="shared" si="0"/>
        <v>3.9411052869724747E-3</v>
      </c>
      <c r="D16" s="25">
        <f t="shared" si="1"/>
        <v>4.2432326234337781E-3</v>
      </c>
    </row>
    <row r="17" spans="1:5" ht="16.5" thickTop="1" thickBot="1" x14ac:dyDescent="0.3">
      <c r="A17" s="26" t="s">
        <v>16</v>
      </c>
      <c r="B17" s="86">
        <f>SUM(B6:B16)</f>
        <v>3378032749.8499999</v>
      </c>
      <c r="C17" s="87">
        <f t="shared" si="0"/>
        <v>1</v>
      </c>
      <c r="D17" s="29">
        <f t="shared" si="1"/>
        <v>1.076660559528821</v>
      </c>
      <c r="E17" s="30"/>
    </row>
    <row r="18" spans="1:5" ht="15.75" thickTop="1" x14ac:dyDescent="0.25">
      <c r="A18" s="11" t="s">
        <v>17</v>
      </c>
      <c r="B18" s="19">
        <v>39297965.120000005</v>
      </c>
      <c r="C18" s="13">
        <f t="shared" si="0"/>
        <v>1.1633387841413028E-2</v>
      </c>
      <c r="D18" s="14">
        <f t="shared" si="1"/>
        <v>1.2525209862551533E-2</v>
      </c>
    </row>
    <row r="19" spans="1:5" x14ac:dyDescent="0.25">
      <c r="A19" s="11" t="s">
        <v>18</v>
      </c>
      <c r="B19" s="15">
        <v>8881471</v>
      </c>
      <c r="C19" s="13">
        <f t="shared" si="0"/>
        <v>2.6291843974557022E-3</v>
      </c>
      <c r="D19" s="14">
        <f t="shared" si="1"/>
        <v>2.8307391444691021E-3</v>
      </c>
    </row>
    <row r="20" spans="1:5" ht="15.75" thickBot="1" x14ac:dyDescent="0.3">
      <c r="A20" s="11" t="s">
        <v>19</v>
      </c>
      <c r="B20" s="31">
        <v>192343798.81999999</v>
      </c>
      <c r="C20" s="13">
        <f t="shared" si="0"/>
        <v>5.6939589714913488E-2</v>
      </c>
      <c r="D20" s="14">
        <f t="shared" si="1"/>
        <v>6.1304610521800258E-2</v>
      </c>
    </row>
    <row r="21" spans="1:5" ht="15.75" thickBot="1" x14ac:dyDescent="0.3">
      <c r="A21" s="32" t="s">
        <v>20</v>
      </c>
      <c r="B21" s="33">
        <v>3137509514.9099998</v>
      </c>
      <c r="C21" s="34">
        <f t="shared" si="0"/>
        <v>0.92879783804621774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13BE-0140-464F-A2AF-A6C3E79040BA}">
  <dimension ref="A1:H26"/>
  <sheetViews>
    <sheetView topLeftCell="A3"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  <col min="7" max="7" width="19.7109375" customWidth="1"/>
  </cols>
  <sheetData>
    <row r="1" spans="1:8" x14ac:dyDescent="0.25">
      <c r="A1" s="1" t="s">
        <v>21</v>
      </c>
    </row>
    <row r="2" spans="1:8" x14ac:dyDescent="0.25">
      <c r="A2" s="1" t="s">
        <v>28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1078057700</v>
      </c>
      <c r="C10" s="13">
        <f>+B10/$B$17</f>
        <v>0.30599095813719168</v>
      </c>
      <c r="D10" s="14">
        <f t="shared" si="1"/>
        <v>0.32748661565073234</v>
      </c>
    </row>
    <row r="11" spans="1:8" x14ac:dyDescent="0.25">
      <c r="A11" s="11" t="s">
        <v>10</v>
      </c>
      <c r="B11" s="16">
        <v>1743195880</v>
      </c>
      <c r="C11" s="13">
        <f t="shared" si="0"/>
        <v>0.49478073162689251</v>
      </c>
      <c r="D11" s="14">
        <f t="shared" si="1"/>
        <v>0.52953874283120483</v>
      </c>
    </row>
    <row r="12" spans="1:8" x14ac:dyDescent="0.25">
      <c r="A12" s="11" t="s">
        <v>11</v>
      </c>
      <c r="B12" s="15">
        <v>51620245.01000008</v>
      </c>
      <c r="C12" s="13">
        <f t="shared" si="0"/>
        <v>1.4651653830668351E-2</v>
      </c>
      <c r="D12" s="14">
        <f t="shared" si="1"/>
        <v>1.5680922586413074E-2</v>
      </c>
    </row>
    <row r="13" spans="1:8" ht="15.75" thickBot="1" x14ac:dyDescent="0.3">
      <c r="A13" s="11" t="s">
        <v>12</v>
      </c>
      <c r="B13" s="15">
        <v>516160354.51999998</v>
      </c>
      <c r="C13" s="13">
        <f t="shared" si="0"/>
        <v>0.14650459009012906</v>
      </c>
      <c r="D13" s="14">
        <f t="shared" si="1"/>
        <v>0.15679643829345774</v>
      </c>
      <c r="G13" s="17"/>
      <c r="H13" s="17"/>
    </row>
    <row r="14" spans="1:8" ht="15.75" thickTop="1" x14ac:dyDescent="0.25">
      <c r="A14" s="18" t="s">
        <v>13</v>
      </c>
      <c r="B14" s="19">
        <v>112230388.13</v>
      </c>
      <c r="C14" s="20">
        <f t="shared" si="0"/>
        <v>3.1854959151080317E-2</v>
      </c>
      <c r="D14" s="21">
        <f t="shared" si="1"/>
        <v>3.4092748451091094E-2</v>
      </c>
    </row>
    <row r="15" spans="1:8" x14ac:dyDescent="0.25">
      <c r="A15" s="11" t="s">
        <v>14</v>
      </c>
      <c r="B15" s="15">
        <v>7368591.1200000001</v>
      </c>
      <c r="C15" s="13">
        <f t="shared" si="0"/>
        <v>2.0914671421854345E-3</v>
      </c>
      <c r="D15" s="14">
        <f t="shared" si="1"/>
        <v>2.238391292045722E-3</v>
      </c>
    </row>
    <row r="16" spans="1:8" ht="15.75" thickBot="1" x14ac:dyDescent="0.3">
      <c r="A16" s="22" t="s">
        <v>15</v>
      </c>
      <c r="B16" s="23">
        <v>14535324.9</v>
      </c>
      <c r="C16" s="24">
        <f t="shared" si="0"/>
        <v>4.1256400218526151E-3</v>
      </c>
      <c r="D16" s="25">
        <f t="shared" si="1"/>
        <v>4.4154634384456605E-3</v>
      </c>
    </row>
    <row r="17" spans="1:5" ht="16.5" thickTop="1" thickBot="1" x14ac:dyDescent="0.3">
      <c r="A17" s="26" t="s">
        <v>16</v>
      </c>
      <c r="B17" s="27">
        <f>SUM(B6:B16)</f>
        <v>3523168483.6800003</v>
      </c>
      <c r="C17" s="28">
        <f t="shared" si="0"/>
        <v>1</v>
      </c>
      <c r="D17" s="29">
        <f t="shared" si="1"/>
        <v>1.0702493225433907</v>
      </c>
      <c r="E17" s="30"/>
    </row>
    <row r="18" spans="1:5" ht="15.75" thickTop="1" x14ac:dyDescent="0.25">
      <c r="A18" s="11" t="s">
        <v>17</v>
      </c>
      <c r="B18" s="19">
        <v>39777390.599999994</v>
      </c>
      <c r="C18" s="13">
        <f t="shared" si="0"/>
        <v>1.1290232296370889E-2</v>
      </c>
      <c r="D18" s="14">
        <f t="shared" si="1"/>
        <v>1.2083363466548452E-2</v>
      </c>
    </row>
    <row r="19" spans="1:5" x14ac:dyDescent="0.25">
      <c r="A19" s="11" t="s">
        <v>18</v>
      </c>
      <c r="B19" s="15">
        <v>7783541.2999999998</v>
      </c>
      <c r="C19" s="13">
        <f t="shared" si="0"/>
        <v>2.2092447000632734E-3</v>
      </c>
      <c r="D19" s="14">
        <f t="shared" si="1"/>
        <v>2.3644426435752942E-3</v>
      </c>
    </row>
    <row r="20" spans="1:5" ht="15.75" thickBot="1" x14ac:dyDescent="0.3">
      <c r="A20" s="11" t="s">
        <v>19</v>
      </c>
      <c r="B20" s="31">
        <v>183693780.40999997</v>
      </c>
      <c r="C20" s="13">
        <f t="shared" si="0"/>
        <v>5.2138800985790261E-2</v>
      </c>
      <c r="D20" s="14">
        <f t="shared" si="1"/>
        <v>5.5801516433266689E-2</v>
      </c>
    </row>
    <row r="21" spans="1:5" ht="15.75" thickBot="1" x14ac:dyDescent="0.3">
      <c r="A21" s="32" t="s">
        <v>20</v>
      </c>
      <c r="B21" s="33">
        <v>3291913771.3699999</v>
      </c>
      <c r="C21" s="34">
        <f t="shared" si="0"/>
        <v>0.93436172201777545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7860-488D-4B0C-A1A0-5DE5B8F25C03}">
  <dimension ref="A1:E26"/>
  <sheetViews>
    <sheetView topLeftCell="A3"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4" x14ac:dyDescent="0.25">
      <c r="A1" s="1" t="s">
        <v>21</v>
      </c>
    </row>
    <row r="2" spans="1:4" x14ac:dyDescent="0.25">
      <c r="A2" s="1" t="s">
        <v>29</v>
      </c>
    </row>
    <row r="3" spans="1:4" ht="15.75" thickBot="1" x14ac:dyDescent="0.3">
      <c r="A3" s="2"/>
    </row>
    <row r="4" spans="1:4" x14ac:dyDescent="0.25">
      <c r="A4" s="3"/>
      <c r="B4" s="4"/>
      <c r="C4" s="5" t="s">
        <v>0</v>
      </c>
      <c r="D4" s="6" t="s">
        <v>0</v>
      </c>
    </row>
    <row r="5" spans="1:4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4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4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4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4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4" x14ac:dyDescent="0.25">
      <c r="A10" s="11" t="s">
        <v>9</v>
      </c>
      <c r="B10" s="15">
        <v>1076337700</v>
      </c>
      <c r="C10" s="13">
        <f>+B10/$B$17</f>
        <v>0.28841421509239512</v>
      </c>
      <c r="D10" s="14">
        <f t="shared" si="1"/>
        <v>0.31606454477737134</v>
      </c>
    </row>
    <row r="11" spans="1:4" x14ac:dyDescent="0.25">
      <c r="A11" s="11" t="s">
        <v>10</v>
      </c>
      <c r="B11" s="16">
        <v>1838266250</v>
      </c>
      <c r="C11" s="13">
        <f t="shared" si="0"/>
        <v>0.49257971510669052</v>
      </c>
      <c r="D11" s="14">
        <f t="shared" si="1"/>
        <v>0.53980343296147248</v>
      </c>
    </row>
    <row r="12" spans="1:4" x14ac:dyDescent="0.25">
      <c r="A12" s="11" t="s">
        <v>11</v>
      </c>
      <c r="B12" s="15">
        <v>65745542.710000038</v>
      </c>
      <c r="C12" s="13">
        <f t="shared" si="0"/>
        <v>1.7617100187541698E-2</v>
      </c>
      <c r="D12" s="14">
        <f t="shared" si="1"/>
        <v>1.9306055179315364E-2</v>
      </c>
    </row>
    <row r="13" spans="1:4" ht="15.75" thickBot="1" x14ac:dyDescent="0.3">
      <c r="A13" s="11" t="s">
        <v>12</v>
      </c>
      <c r="B13" s="15">
        <v>558986055.13999999</v>
      </c>
      <c r="C13" s="13">
        <f t="shared" si="0"/>
        <v>0.14978526194966263</v>
      </c>
      <c r="D13" s="14">
        <f t="shared" si="1"/>
        <v>0.16414520559367446</v>
      </c>
    </row>
    <row r="14" spans="1:4" ht="15.75" thickTop="1" x14ac:dyDescent="0.25">
      <c r="A14" s="18" t="s">
        <v>13</v>
      </c>
      <c r="B14" s="19">
        <v>112543177.52000001</v>
      </c>
      <c r="C14" s="20">
        <f t="shared" si="0"/>
        <v>3.0156940715200153E-2</v>
      </c>
      <c r="D14" s="21">
        <f t="shared" si="1"/>
        <v>3.304809277855611E-2</v>
      </c>
    </row>
    <row r="15" spans="1:4" x14ac:dyDescent="0.25">
      <c r="A15" s="11" t="s">
        <v>14</v>
      </c>
      <c r="B15" s="15">
        <v>6658016.7800000003</v>
      </c>
      <c r="C15" s="13">
        <f t="shared" si="0"/>
        <v>1.7840745369001718E-3</v>
      </c>
      <c r="D15" s="14">
        <f t="shared" si="1"/>
        <v>1.9551141269982457E-3</v>
      </c>
    </row>
    <row r="16" spans="1:4" ht="15.75" thickBot="1" x14ac:dyDescent="0.3">
      <c r="A16" s="22" t="s">
        <v>15</v>
      </c>
      <c r="B16" s="23">
        <v>73379521.599999994</v>
      </c>
      <c r="C16" s="24">
        <f t="shared" si="0"/>
        <v>1.9662692411609711E-2</v>
      </c>
      <c r="D16" s="25">
        <f t="shared" si="1"/>
        <v>2.1547758747542976E-2</v>
      </c>
    </row>
    <row r="17" spans="1:5" ht="16.5" thickTop="1" thickBot="1" x14ac:dyDescent="0.3">
      <c r="A17" s="26" t="s">
        <v>16</v>
      </c>
      <c r="B17" s="27">
        <f>SUM(B6:B16)</f>
        <v>3731916263.75</v>
      </c>
      <c r="C17" s="28">
        <f t="shared" si="0"/>
        <v>1</v>
      </c>
      <c r="D17" s="29">
        <f t="shared" si="1"/>
        <v>1.0958702041649309</v>
      </c>
      <c r="E17" s="30"/>
    </row>
    <row r="18" spans="1:5" ht="15.75" thickTop="1" x14ac:dyDescent="0.25">
      <c r="A18" s="11" t="s">
        <v>17</v>
      </c>
      <c r="B18" s="19">
        <v>13703037.27</v>
      </c>
      <c r="C18" s="13">
        <f t="shared" si="0"/>
        <v>3.6718501438803884E-3</v>
      </c>
      <c r="D18" s="14">
        <f t="shared" si="1"/>
        <v>4.0238711668372324E-3</v>
      </c>
    </row>
    <row r="19" spans="1:5" x14ac:dyDescent="0.25">
      <c r="A19" s="11" t="s">
        <v>18</v>
      </c>
      <c r="B19" s="15">
        <v>71794111.510000005</v>
      </c>
      <c r="C19" s="13">
        <f t="shared" si="0"/>
        <v>1.9237867743007182E-2</v>
      </c>
      <c r="D19" s="14">
        <f t="shared" si="1"/>
        <v>2.108220605122722E-2</v>
      </c>
    </row>
    <row r="20" spans="1:5" ht="15.75" thickBot="1" x14ac:dyDescent="0.3">
      <c r="A20" s="11" t="s">
        <v>19</v>
      </c>
      <c r="B20" s="31">
        <v>240982732.48000002</v>
      </c>
      <c r="C20" s="13">
        <f t="shared" si="0"/>
        <v>6.4573456489575562E-2</v>
      </c>
      <c r="D20" s="14">
        <f t="shared" si="1"/>
        <v>7.0764126946866457E-2</v>
      </c>
    </row>
    <row r="21" spans="1:5" ht="15.75" thickBot="1" x14ac:dyDescent="0.3">
      <c r="A21" s="32" t="s">
        <v>20</v>
      </c>
      <c r="B21" s="33">
        <v>3405436382.4899998</v>
      </c>
      <c r="C21" s="34">
        <f t="shared" si="0"/>
        <v>0.91251682562353686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61E6-FAA5-4FE5-9C0C-5BC476D40E74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30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1076337700</v>
      </c>
      <c r="C10" s="13">
        <f t="shared" si="0"/>
        <v>0.26960790407585705</v>
      </c>
      <c r="D10" s="14">
        <f t="shared" si="1"/>
        <v>0.30006981511041381</v>
      </c>
    </row>
    <row r="11" spans="1:8" x14ac:dyDescent="0.25">
      <c r="A11" s="11" t="s">
        <v>10</v>
      </c>
      <c r="B11" s="16">
        <v>1931232930</v>
      </c>
      <c r="C11" s="13">
        <f t="shared" si="0"/>
        <v>0.48374749164651237</v>
      </c>
      <c r="D11" s="14">
        <f t="shared" si="1"/>
        <v>0.53840417207372993</v>
      </c>
    </row>
    <row r="12" spans="1:8" x14ac:dyDescent="0.25">
      <c r="A12" s="11" t="s">
        <v>11</v>
      </c>
      <c r="B12" s="15">
        <v>64063934.99000001</v>
      </c>
      <c r="C12" s="13">
        <f t="shared" si="0"/>
        <v>1.6047141375337744E-2</v>
      </c>
      <c r="D12" s="14">
        <f t="shared" si="1"/>
        <v>1.7860243237503317E-2</v>
      </c>
    </row>
    <row r="13" spans="1:8" ht="15.75" thickBot="1" x14ac:dyDescent="0.3">
      <c r="A13" s="11" t="s">
        <v>12</v>
      </c>
      <c r="B13" s="15">
        <v>629386055.13999999</v>
      </c>
      <c r="C13" s="13">
        <f t="shared" si="0"/>
        <v>0.15765261700009875</v>
      </c>
      <c r="D13" s="14">
        <f t="shared" si="1"/>
        <v>0.1754651511314084</v>
      </c>
      <c r="G13" s="17"/>
      <c r="H13" s="17"/>
    </row>
    <row r="14" spans="1:8" ht="15.75" thickTop="1" x14ac:dyDescent="0.25">
      <c r="A14" s="18" t="s">
        <v>13</v>
      </c>
      <c r="B14" s="19">
        <v>112844332.63</v>
      </c>
      <c r="C14" s="20">
        <f t="shared" si="0"/>
        <v>2.82659652330427E-2</v>
      </c>
      <c r="D14" s="21">
        <f t="shared" si="1"/>
        <v>3.1459622782461429E-2</v>
      </c>
    </row>
    <row r="15" spans="1:8" x14ac:dyDescent="0.25">
      <c r="A15" s="11" t="s">
        <v>14</v>
      </c>
      <c r="B15" s="15">
        <v>17569416.48</v>
      </c>
      <c r="C15" s="13">
        <f t="shared" si="0"/>
        <v>4.4008990421952349E-3</v>
      </c>
      <c r="D15" s="14">
        <f t="shared" si="1"/>
        <v>4.8981388970686969E-3</v>
      </c>
    </row>
    <row r="16" spans="1:8" ht="15.75" thickBot="1" x14ac:dyDescent="0.3">
      <c r="A16" s="22" t="s">
        <v>15</v>
      </c>
      <c r="B16" s="23">
        <v>160799106.59</v>
      </c>
      <c r="C16" s="24">
        <f t="shared" si="0"/>
        <v>4.0277981626956144E-2</v>
      </c>
      <c r="D16" s="25">
        <f t="shared" si="1"/>
        <v>4.4828828521365577E-2</v>
      </c>
    </row>
    <row r="17" spans="1:5" ht="16.5" thickTop="1" thickBot="1" x14ac:dyDescent="0.3">
      <c r="A17" s="26" t="s">
        <v>16</v>
      </c>
      <c r="B17" s="27">
        <f>SUM(B6:B16)</f>
        <v>3992233475.8299999</v>
      </c>
      <c r="C17" s="28">
        <f t="shared" si="0"/>
        <v>1</v>
      </c>
      <c r="D17" s="29">
        <f t="shared" si="1"/>
        <v>1.1129859717539512</v>
      </c>
      <c r="E17" s="30"/>
    </row>
    <row r="18" spans="1:5" ht="15.75" thickTop="1" x14ac:dyDescent="0.25">
      <c r="A18" s="11" t="s">
        <v>17</v>
      </c>
      <c r="B18" s="19">
        <v>14045091.839999998</v>
      </c>
      <c r="C18" s="13">
        <f t="shared" si="0"/>
        <v>3.518103819586847E-3</v>
      </c>
      <c r="D18" s="14">
        <f t="shared" si="1"/>
        <v>3.9156001983741548E-3</v>
      </c>
    </row>
    <row r="19" spans="1:5" x14ac:dyDescent="0.25">
      <c r="A19" s="11" t="s">
        <v>18</v>
      </c>
      <c r="B19" s="15">
        <v>158047889.41999999</v>
      </c>
      <c r="C19" s="13">
        <f t="shared" si="0"/>
        <v>3.9588839274271467E-2</v>
      </c>
      <c r="D19" s="14">
        <f t="shared" si="1"/>
        <v>4.4061822750286014E-2</v>
      </c>
    </row>
    <row r="20" spans="1:5" ht="15.75" thickBot="1" x14ac:dyDescent="0.3">
      <c r="A20" s="11" t="s">
        <v>19</v>
      </c>
      <c r="B20" s="31">
        <v>233182907.37</v>
      </c>
      <c r="C20" s="13">
        <f t="shared" si="0"/>
        <v>5.8409135833800509E-2</v>
      </c>
      <c r="D20" s="14">
        <f t="shared" si="1"/>
        <v>6.5008548805290986E-2</v>
      </c>
    </row>
    <row r="21" spans="1:5" ht="15.75" thickBot="1" x14ac:dyDescent="0.3">
      <c r="A21" s="32" t="s">
        <v>20</v>
      </c>
      <c r="B21" s="33">
        <v>3586957587.1999998</v>
      </c>
      <c r="C21" s="34">
        <f t="shared" si="0"/>
        <v>0.8984839210723411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5A12-040F-4521-8928-A5BFBF2602AE}">
  <dimension ref="A1:H26"/>
  <sheetViews>
    <sheetView workbookViewId="0">
      <selection activeCell="B23" sqref="B23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31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991337700</v>
      </c>
      <c r="C10" s="13">
        <f t="shared" si="0"/>
        <v>0.24500487542455526</v>
      </c>
      <c r="D10" s="14">
        <f t="shared" si="1"/>
        <v>0.26182591056900201</v>
      </c>
    </row>
    <row r="11" spans="1:8" x14ac:dyDescent="0.25">
      <c r="A11" s="11" t="s">
        <v>10</v>
      </c>
      <c r="B11" s="16">
        <v>1935682930</v>
      </c>
      <c r="C11" s="13">
        <f t="shared" si="0"/>
        <v>0.47839576274168544</v>
      </c>
      <c r="D11" s="14">
        <f t="shared" si="1"/>
        <v>0.51124046399135603</v>
      </c>
    </row>
    <row r="12" spans="1:8" x14ac:dyDescent="0.25">
      <c r="A12" s="11" t="s">
        <v>11</v>
      </c>
      <c r="B12" s="15">
        <v>73392977.639999986</v>
      </c>
      <c r="C12" s="13">
        <f t="shared" si="0"/>
        <v>1.813876073080381E-2</v>
      </c>
      <c r="D12" s="14">
        <f t="shared" si="1"/>
        <v>1.9384094037746571E-2</v>
      </c>
    </row>
    <row r="13" spans="1:8" ht="15.75" thickBot="1" x14ac:dyDescent="0.3">
      <c r="A13" s="11" t="s">
        <v>12</v>
      </c>
      <c r="B13" s="15">
        <v>851686055.13999999</v>
      </c>
      <c r="C13" s="13">
        <f t="shared" si="0"/>
        <v>0.21049056829010598</v>
      </c>
      <c r="D13" s="14">
        <f t="shared" si="1"/>
        <v>0.22494199192258271</v>
      </c>
      <c r="G13" s="17"/>
      <c r="H13" s="17"/>
    </row>
    <row r="14" spans="1:8" ht="15.75" thickTop="1" x14ac:dyDescent="0.25">
      <c r="A14" s="18" t="s">
        <v>13</v>
      </c>
      <c r="B14" s="19">
        <v>113097948.88</v>
      </c>
      <c r="C14" s="20">
        <f t="shared" si="0"/>
        <v>2.7951674667590187E-2</v>
      </c>
      <c r="D14" s="21">
        <f t="shared" si="1"/>
        <v>2.9870722609452297E-2</v>
      </c>
    </row>
    <row r="15" spans="1:8" x14ac:dyDescent="0.25">
      <c r="A15" s="11" t="s">
        <v>14</v>
      </c>
      <c r="B15" s="15">
        <v>4782531.0600000005</v>
      </c>
      <c r="C15" s="13">
        <f t="shared" si="0"/>
        <v>1.1819821102025741E-3</v>
      </c>
      <c r="D15" s="14">
        <f t="shared" si="1"/>
        <v>1.2631321794874082E-3</v>
      </c>
    </row>
    <row r="16" spans="1:8" ht="15.75" thickBot="1" x14ac:dyDescent="0.3">
      <c r="A16" s="22" t="s">
        <v>15</v>
      </c>
      <c r="B16" s="23">
        <v>76215665.75999999</v>
      </c>
      <c r="C16" s="24">
        <f t="shared" si="0"/>
        <v>1.8836376035056814E-2</v>
      </c>
      <c r="D16" s="25">
        <f t="shared" si="1"/>
        <v>2.012960476256951E-2</v>
      </c>
    </row>
    <row r="17" spans="1:5" ht="16.5" thickTop="1" thickBot="1" x14ac:dyDescent="0.3">
      <c r="A17" s="26" t="s">
        <v>16</v>
      </c>
      <c r="B17" s="86">
        <f>SUM(B6:B16)</f>
        <v>4046195808.4799995</v>
      </c>
      <c r="C17" s="28">
        <f t="shared" si="0"/>
        <v>1</v>
      </c>
      <c r="D17" s="29">
        <f t="shared" si="1"/>
        <v>1.0686559200721966</v>
      </c>
      <c r="E17" s="30"/>
    </row>
    <row r="18" spans="1:5" ht="15.75" thickTop="1" x14ac:dyDescent="0.25">
      <c r="A18" s="11" t="s">
        <v>17</v>
      </c>
      <c r="B18" s="19">
        <v>13539520.169999998</v>
      </c>
      <c r="C18" s="13">
        <f t="shared" si="0"/>
        <v>3.3462345400150756E-3</v>
      </c>
      <c r="D18" s="14">
        <f t="shared" si="1"/>
        <v>3.5759733511371737E-3</v>
      </c>
    </row>
    <row r="19" spans="1:5" x14ac:dyDescent="0.25">
      <c r="A19" s="11" t="s">
        <v>18</v>
      </c>
      <c r="B19" s="15">
        <v>69261874.909999996</v>
      </c>
      <c r="C19" s="13">
        <f t="shared" si="0"/>
        <v>1.711777634805544E-2</v>
      </c>
      <c r="D19" s="14">
        <f t="shared" si="1"/>
        <v>1.829301303282127E-2</v>
      </c>
    </row>
    <row r="20" spans="1:5" ht="15.75" thickBot="1" x14ac:dyDescent="0.3">
      <c r="A20" s="11" t="s">
        <v>19</v>
      </c>
      <c r="B20" s="31">
        <v>177146910.83000001</v>
      </c>
      <c r="C20" s="13">
        <f t="shared" si="0"/>
        <v>4.3781101858376775E-2</v>
      </c>
      <c r="D20" s="14">
        <f t="shared" si="1"/>
        <v>4.6786933688238178E-2</v>
      </c>
    </row>
    <row r="21" spans="1:5" ht="15.75" thickBot="1" x14ac:dyDescent="0.3">
      <c r="A21" s="32" t="s">
        <v>20</v>
      </c>
      <c r="B21" s="33">
        <v>3786247502.5700002</v>
      </c>
      <c r="C21" s="34">
        <f t="shared" si="0"/>
        <v>0.93575488725355283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pageSetup paperSize="9" orientation="portrait" r:id="rId1"/>
  <headerFooter>
    <oddHeader>&amp;C&amp;"Calibri"&amp;9&amp;KFF0000 C1&amp;1#_x000D_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65CD-08ED-4136-8350-97010AFC115C}">
  <dimension ref="A1:H26"/>
  <sheetViews>
    <sheetView workbookViewId="0">
      <selection activeCell="B10" sqref="B10:B21"/>
    </sheetView>
  </sheetViews>
  <sheetFormatPr defaultRowHeight="15" x14ac:dyDescent="0.25"/>
  <cols>
    <col min="1" max="1" width="41.140625" bestFit="1" customWidth="1"/>
    <col min="2" max="2" width="17.42578125" customWidth="1"/>
    <col min="3" max="3" width="13.28515625" customWidth="1"/>
    <col min="4" max="4" width="15.5703125" customWidth="1"/>
  </cols>
  <sheetData>
    <row r="1" spans="1:8" x14ac:dyDescent="0.25">
      <c r="A1" s="1" t="s">
        <v>21</v>
      </c>
    </row>
    <row r="2" spans="1:8" x14ac:dyDescent="0.25">
      <c r="A2" s="1" t="s">
        <v>32</v>
      </c>
    </row>
    <row r="3" spans="1:8" ht="15.75" thickBot="1" x14ac:dyDescent="0.3">
      <c r="A3" s="2"/>
    </row>
    <row r="4" spans="1:8" x14ac:dyDescent="0.25">
      <c r="A4" s="3"/>
      <c r="B4" s="4"/>
      <c r="C4" s="5" t="s">
        <v>0</v>
      </c>
      <c r="D4" s="6" t="s">
        <v>0</v>
      </c>
    </row>
    <row r="5" spans="1:8" ht="15.75" thickBot="1" x14ac:dyDescent="0.3">
      <c r="A5" s="7" t="s">
        <v>1</v>
      </c>
      <c r="B5" s="8" t="s">
        <v>2</v>
      </c>
      <c r="C5" s="9" t="s">
        <v>3</v>
      </c>
      <c r="D5" s="10" t="s">
        <v>4</v>
      </c>
    </row>
    <row r="6" spans="1:8" x14ac:dyDescent="0.25">
      <c r="A6" s="11" t="s">
        <v>5</v>
      </c>
      <c r="B6" s="12">
        <v>0</v>
      </c>
      <c r="C6" s="13">
        <f t="shared" ref="C6:C21" si="0">+B6/$B$17</f>
        <v>0</v>
      </c>
      <c r="D6" s="14">
        <f t="shared" ref="D6:D21" si="1">+B6/$B$21</f>
        <v>0</v>
      </c>
    </row>
    <row r="7" spans="1:8" x14ac:dyDescent="0.25">
      <c r="A7" s="11" t="s">
        <v>6</v>
      </c>
      <c r="B7" s="15">
        <v>0</v>
      </c>
      <c r="C7" s="13">
        <f t="shared" si="0"/>
        <v>0</v>
      </c>
      <c r="D7" s="14">
        <f t="shared" si="1"/>
        <v>0</v>
      </c>
    </row>
    <row r="8" spans="1:8" x14ac:dyDescent="0.25">
      <c r="A8" s="11" t="s">
        <v>7</v>
      </c>
      <c r="B8" s="16">
        <v>0</v>
      </c>
      <c r="C8" s="13">
        <f t="shared" si="0"/>
        <v>0</v>
      </c>
      <c r="D8" s="14">
        <f t="shared" si="1"/>
        <v>0</v>
      </c>
    </row>
    <row r="9" spans="1:8" x14ac:dyDescent="0.25">
      <c r="A9" s="11" t="s">
        <v>8</v>
      </c>
      <c r="B9" s="16">
        <v>0</v>
      </c>
      <c r="C9" s="13">
        <f t="shared" si="0"/>
        <v>0</v>
      </c>
      <c r="D9" s="14">
        <f t="shared" si="1"/>
        <v>0</v>
      </c>
    </row>
    <row r="10" spans="1:8" x14ac:dyDescent="0.25">
      <c r="A10" s="11" t="s">
        <v>9</v>
      </c>
      <c r="B10" s="15">
        <v>932798700</v>
      </c>
      <c r="C10" s="13">
        <f>+B10/$B$17</f>
        <v>0.22444414270784391</v>
      </c>
      <c r="D10" s="14">
        <f>+B10/$B$21</f>
        <v>0.23756764683080706</v>
      </c>
    </row>
    <row r="11" spans="1:8" x14ac:dyDescent="0.25">
      <c r="A11" s="11" t="s">
        <v>10</v>
      </c>
      <c r="B11" s="16">
        <v>1948611930</v>
      </c>
      <c r="C11" s="13">
        <f t="shared" si="0"/>
        <v>0.46886271828973086</v>
      </c>
      <c r="D11" s="14">
        <f t="shared" si="1"/>
        <v>0.4962776543283533</v>
      </c>
    </row>
    <row r="12" spans="1:8" x14ac:dyDescent="0.25">
      <c r="A12" s="11" t="s">
        <v>11</v>
      </c>
      <c r="B12" s="15">
        <v>82240895.189999819</v>
      </c>
      <c r="C12" s="13">
        <f t="shared" si="0"/>
        <v>1.9788285743156754E-2</v>
      </c>
      <c r="D12" s="14">
        <f t="shared" si="1"/>
        <v>2.0945329301538796E-2</v>
      </c>
    </row>
    <row r="13" spans="1:8" ht="15.75" thickBot="1" x14ac:dyDescent="0.3">
      <c r="A13" s="11" t="s">
        <v>12</v>
      </c>
      <c r="B13" s="15">
        <v>1031901719.75</v>
      </c>
      <c r="C13" s="13">
        <f t="shared" si="0"/>
        <v>0.2482896865615685</v>
      </c>
      <c r="D13" s="14">
        <f t="shared" si="1"/>
        <v>0.262807466736039</v>
      </c>
      <c r="G13" s="17"/>
      <c r="H13" s="17"/>
    </row>
    <row r="14" spans="1:8" ht="15.75" thickTop="1" x14ac:dyDescent="0.25">
      <c r="A14" s="18" t="s">
        <v>13</v>
      </c>
      <c r="B14" s="19">
        <v>113380897.88</v>
      </c>
      <c r="C14" s="20">
        <f t="shared" si="0"/>
        <v>2.7280996879736428E-2</v>
      </c>
      <c r="D14" s="21">
        <f t="shared" si="1"/>
        <v>2.8876147774343639E-2</v>
      </c>
    </row>
    <row r="15" spans="1:8" x14ac:dyDescent="0.25">
      <c r="A15" s="11" t="s">
        <v>14</v>
      </c>
      <c r="B15" s="15">
        <v>4352934.8600000003</v>
      </c>
      <c r="C15" s="13">
        <f t="shared" si="0"/>
        <v>1.0473757445371532E-3</v>
      </c>
      <c r="D15" s="14">
        <f t="shared" si="1"/>
        <v>1.1086169947470859E-3</v>
      </c>
    </row>
    <row r="16" spans="1:8" ht="15.75" thickBot="1" x14ac:dyDescent="0.3">
      <c r="A16" s="22" t="s">
        <v>15</v>
      </c>
      <c r="B16" s="23">
        <v>42752321.459999993</v>
      </c>
      <c r="C16" s="24">
        <f t="shared" si="0"/>
        <v>1.0286794073426406E-2</v>
      </c>
      <c r="D16" s="25">
        <f t="shared" si="1"/>
        <v>1.088827461466918E-2</v>
      </c>
    </row>
    <row r="17" spans="1:5" ht="16.5" thickTop="1" thickBot="1" x14ac:dyDescent="0.3">
      <c r="A17" s="26" t="s">
        <v>16</v>
      </c>
      <c r="B17" s="27">
        <f>SUM(B6:B16)</f>
        <v>4156039399.1399999</v>
      </c>
      <c r="C17" s="28">
        <f t="shared" si="0"/>
        <v>1</v>
      </c>
      <c r="D17" s="29">
        <f t="shared" si="1"/>
        <v>1.058471136580498</v>
      </c>
      <c r="E17" s="30"/>
    </row>
    <row r="18" spans="1:5" ht="15.75" thickTop="1" x14ac:dyDescent="0.25">
      <c r="A18" s="11" t="s">
        <v>17</v>
      </c>
      <c r="B18" s="19">
        <v>13670871.579999998</v>
      </c>
      <c r="C18" s="13">
        <f t="shared" si="0"/>
        <v>3.2893989366002837E-3</v>
      </c>
      <c r="D18" s="14">
        <f t="shared" si="1"/>
        <v>3.481733831089984E-3</v>
      </c>
    </row>
    <row r="19" spans="1:5" x14ac:dyDescent="0.25">
      <c r="A19" s="11" t="s">
        <v>18</v>
      </c>
      <c r="B19" s="15">
        <v>34401962.740000002</v>
      </c>
      <c r="C19" s="13">
        <f t="shared" si="0"/>
        <v>8.2775833999838219E-3</v>
      </c>
      <c r="D19" s="14">
        <f t="shared" si="1"/>
        <v>8.7615831095207396E-3</v>
      </c>
    </row>
    <row r="20" spans="1:5" ht="15.75" thickBot="1" x14ac:dyDescent="0.3">
      <c r="A20" s="11" t="s">
        <v>19</v>
      </c>
      <c r="B20" s="31">
        <v>181511458.47999999</v>
      </c>
      <c r="C20" s="13">
        <f t="shared" si="0"/>
        <v>4.3674142867259576E-2</v>
      </c>
      <c r="D20" s="14">
        <f t="shared" si="1"/>
        <v>4.6227819639887292E-2</v>
      </c>
    </row>
    <row r="21" spans="1:5" ht="15.75" thickBot="1" x14ac:dyDescent="0.3">
      <c r="A21" s="32" t="s">
        <v>20</v>
      </c>
      <c r="B21" s="33">
        <v>3926455106.3399997</v>
      </c>
      <c r="C21" s="34">
        <f t="shared" si="0"/>
        <v>0.94475887479615628</v>
      </c>
      <c r="D21" s="35">
        <f t="shared" si="1"/>
        <v>1</v>
      </c>
    </row>
    <row r="23" spans="1:5" x14ac:dyDescent="0.25">
      <c r="B23" s="17"/>
    </row>
    <row r="24" spans="1:5" x14ac:dyDescent="0.25">
      <c r="B24" s="36"/>
    </row>
    <row r="25" spans="1:5" x14ac:dyDescent="0.25">
      <c r="B25" s="17"/>
    </row>
    <row r="26" spans="1:5" x14ac:dyDescent="0.25">
      <c r="B26" s="17"/>
    </row>
  </sheetData>
  <pageMargins left="0.7" right="0.7" top="0.78740157499999996" bottom="0.78740157499999996" header="0.3" footer="0.3"/>
  <headerFooter>
    <oddHeader>&amp;C&amp;"Calibri"&amp;9&amp;KFF0000 C1&amp;1#_x000D_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4D546EE8873E4E93411C45F298C40D" ma:contentTypeVersion="19" ma:contentTypeDescription="Vytvoří nový dokument" ma:contentTypeScope="" ma:versionID="2c54a7f4c15a301fa6a84aa218b3dec4">
  <xsd:schema xmlns:xsd="http://www.w3.org/2001/XMLSchema" xmlns:xs="http://www.w3.org/2001/XMLSchema" xmlns:p="http://schemas.microsoft.com/office/2006/metadata/properties" xmlns:ns1="http://schemas.microsoft.com/sharepoint/v3" xmlns:ns2="decab376-0488-470a-9933-be9eea45ab53" xmlns:ns3="7adf71ba-6145-4f6a-9882-2557f38871c8" targetNamespace="http://schemas.microsoft.com/office/2006/metadata/properties" ma:root="true" ma:fieldsID="a07681f85ed0d225289df7740720fb4b" ns1:_="" ns2:_="" ns3:_="">
    <xsd:import namespace="http://schemas.microsoft.com/sharepoint/v3"/>
    <xsd:import namespace="decab376-0488-470a-9933-be9eea45ab53"/>
    <xsd:import namespace="7adf71ba-6145-4f6a-9882-2557f38871c8"/>
    <xsd:element name="properties">
      <xsd:complexType>
        <xsd:sequence>
          <xsd:element name="documentManagement">
            <xsd:complexType>
              <xsd:all>
                <xsd:element ref="ns2:_ModernAudienceTargetUserField" minOccurs="0"/>
                <xsd:element ref="ns2:_ModernAudienceAadObjectIds" minOccurs="0"/>
                <xsd:element ref="ns3:TaxKeywordTaxHTField" minOccurs="0"/>
                <xsd:element ref="ns3:TaxCatchAll" minOccurs="0"/>
                <xsd:element ref="ns1:Company" minOccurs="0"/>
                <xsd:element ref="ns1:ol_Depart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3" nillable="true" ma:displayName="Společnost" ma:internalName="Company">
      <xsd:simpleType>
        <xsd:restriction base="dms:Text"/>
      </xsd:simpleType>
    </xsd:element>
    <xsd:element name="ol_Department" ma:index="14" nillable="true" ma:displayName="Oddělení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ab376-0488-470a-9933-be9eea45ab53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8" nillable="true" ma:displayName="Cílová skupin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9" nillable="true" ma:displayName="ID cílové skupiny" ma:list="{94dfd100-dd12-420b-bdd8-ca9f2e34f2c9}" ma:internalName="_ModernAudienceAadObjectIds" ma:readOnly="true" ma:showField="_AadObjectIdForUser" ma:web="7adf71ba-6145-4f6a-9882-2557f3887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d7c74be3-0ed2-4daf-88ba-e92ba8bb0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f71ba-6145-4f6a-9882-2557f38871c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Podniková klíčová slova" ma:fieldId="{23f27201-bee3-471e-b2e7-b64fd8b7ca38}" ma:taxonomyMulti="true" ma:sspId="d7c74be3-0ed2-4daf-88ba-e92ba8bb0bf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87b6b7-5b3a-4014-bd95-bb3bc0345800}" ma:internalName="TaxCatchAll" ma:showField="CatchAllData" ma:web="7adf71ba-6145-4f6a-9882-2557f3887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_dlc_DocId" ma:index="26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2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df71ba-6145-4f6a-9882-2557f38871c8" xsi:nil="true"/>
    <Company xmlns="http://schemas.microsoft.com/sharepoint/v3" xsi:nil="true"/>
    <_ModernAudienceTargetUserField xmlns="decab376-0488-470a-9933-be9eea45ab53">
      <UserInfo>
        <DisplayName/>
        <AccountId xsi:nil="true"/>
        <AccountType/>
      </UserInfo>
    </_ModernAudienceTargetUserField>
    <TaxKeywordTaxHTField xmlns="7adf71ba-6145-4f6a-9882-2557f38871c8">
      <Terms xmlns="http://schemas.microsoft.com/office/infopath/2007/PartnerControls"/>
    </TaxKeywordTaxHTField>
    <ol_Department xmlns="http://schemas.microsoft.com/sharepoint/v3" xsi:nil="true"/>
    <SharedWithUsers xmlns="7adf71ba-6145-4f6a-9882-2557f38871c8">
      <UserInfo>
        <DisplayName>Tereza Červenková</DisplayName>
        <AccountId>29</AccountId>
        <AccountType/>
      </UserInfo>
    </SharedWithUsers>
    <lcf76f155ced4ddcb4097134ff3c332f xmlns="decab376-0488-470a-9933-be9eea45ab53">
      <Terms xmlns="http://schemas.microsoft.com/office/infopath/2007/PartnerControls"/>
    </lcf76f155ced4ddcb4097134ff3c332f>
    <_dlc_DocId xmlns="7adf71ba-6145-4f6a-9882-2557f38871c8">YX4ZEJ5EQ34F-1341070400-6390</_dlc_DocId>
    <_dlc_DocIdUrl xmlns="7adf71ba-6145-4f6a-9882-2557f38871c8">
      <Url>https://atrisinvestcz.sharepoint.com/sites/tym-fin/_layouts/15/DocIdRedir.aspx?ID=YX4ZEJ5EQ34F-1341070400-6390</Url>
      <Description>YX4ZEJ5EQ34F-1341070400-6390</Description>
    </_dlc_DocIdUrl>
  </documentManagement>
</p:properties>
</file>

<file path=customXml/itemProps1.xml><?xml version="1.0" encoding="utf-8"?>
<ds:datastoreItem xmlns:ds="http://schemas.openxmlformats.org/officeDocument/2006/customXml" ds:itemID="{C1922A0A-BDFC-4662-A135-0EDDDBD59E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6AD66-2887-4A64-B119-D6BA9A635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cab376-0488-470a-9933-be9eea45ab53"/>
    <ds:schemaRef ds:uri="7adf71ba-6145-4f6a-9882-2557f3887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EFC88-7B32-4A8A-B8A5-D73FF411F0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68E9F5A-2C38-4B5E-9B9B-C1F489EB32F1}">
  <ds:schemaRefs>
    <ds:schemaRef ds:uri="http://schemas.microsoft.com/office/2006/metadata/properties"/>
    <ds:schemaRef ds:uri="http://schemas.microsoft.com/office/infopath/2007/PartnerControls"/>
    <ds:schemaRef ds:uri="7adf71ba-6145-4f6a-9882-2557f38871c8"/>
    <ds:schemaRef ds:uri="http://schemas.microsoft.com/sharepoint/v3"/>
    <ds:schemaRef ds:uri="decab376-0488-470a-9933-be9eea45ab53"/>
  </ds:schemaRefs>
</ds:datastoreItem>
</file>

<file path=docMetadata/LabelInfo.xml><?xml version="1.0" encoding="utf-8"?>
<clbl:labelList xmlns:clbl="http://schemas.microsoft.com/office/2020/mipLabelMetadata">
  <clbl:label id="{864bc0db-64f7-46de-a375-521d09db56dc}" enabled="1" method="Standard" siteId="{c9b818cb-1e7a-464a-b145-87bfcf641ff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leden 2024</vt:lpstr>
      <vt:lpstr>únor 2024</vt:lpstr>
      <vt:lpstr>březen 2024</vt:lpstr>
      <vt:lpstr>duben 2024</vt:lpstr>
      <vt:lpstr>květen 2024</vt:lpstr>
      <vt:lpstr>červen 2024</vt:lpstr>
      <vt:lpstr>červenec 2024</vt:lpstr>
      <vt:lpstr>srpen 2024</vt:lpstr>
      <vt:lpstr>září 2024</vt:lpstr>
      <vt:lpstr>říjen 2024</vt:lpstr>
      <vt:lpstr>listopad 2024</vt:lpstr>
      <vt:lpstr>prosinec 2024</vt:lpstr>
      <vt:lpstr>celý rok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Romana Kuklová</dc:creator>
  <cp:keywords/>
  <dc:description/>
  <cp:lastModifiedBy>Barbora Cermanová</cp:lastModifiedBy>
  <cp:revision/>
  <cp:lastPrinted>2024-02-01T19:29:23Z</cp:lastPrinted>
  <dcterms:created xsi:type="dcterms:W3CDTF">2023-01-16T13:10:23Z</dcterms:created>
  <dcterms:modified xsi:type="dcterms:W3CDTF">2025-01-07T12:54:07Z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4bc0db-64f7-46de-a375-521d09db56dc_Enabled">
    <vt:lpwstr>true</vt:lpwstr>
  </property>
  <property fmtid="{D5CDD505-2E9C-101B-9397-08002B2CF9AE}" pid="3" name="MSIP_Label_864bc0db-64f7-46de-a375-521d09db56dc_SetDate">
    <vt:lpwstr>2023-01-16T13:21:47Z</vt:lpwstr>
  </property>
  <property fmtid="{D5CDD505-2E9C-101B-9397-08002B2CF9AE}" pid="4" name="MSIP_Label_864bc0db-64f7-46de-a375-521d09db56dc_Method">
    <vt:lpwstr>Standard</vt:lpwstr>
  </property>
  <property fmtid="{D5CDD505-2E9C-101B-9397-08002B2CF9AE}" pid="5" name="MSIP_Label_864bc0db-64f7-46de-a375-521d09db56dc_Name">
    <vt:lpwstr>Interní</vt:lpwstr>
  </property>
  <property fmtid="{D5CDD505-2E9C-101B-9397-08002B2CF9AE}" pid="6" name="MSIP_Label_864bc0db-64f7-46de-a375-521d09db56dc_SiteId">
    <vt:lpwstr>c9b818cb-1e7a-464a-b145-87bfcf641ffd</vt:lpwstr>
  </property>
  <property fmtid="{D5CDD505-2E9C-101B-9397-08002B2CF9AE}" pid="7" name="MSIP_Label_864bc0db-64f7-46de-a375-521d09db56dc_ActionId">
    <vt:lpwstr>07e82073-9ff4-42c6-908b-25c6dff2628e</vt:lpwstr>
  </property>
  <property fmtid="{D5CDD505-2E9C-101B-9397-08002B2CF9AE}" pid="8" name="MSIP_Label_864bc0db-64f7-46de-a375-521d09db56dc_ContentBits">
    <vt:lpwstr>1</vt:lpwstr>
  </property>
  <property fmtid="{D5CDD505-2E9C-101B-9397-08002B2CF9AE}" pid="9" name="ContentTypeId">
    <vt:lpwstr>0x010100E14D546EE8873E4E93411C45F298C40D</vt:lpwstr>
  </property>
  <property fmtid="{D5CDD505-2E9C-101B-9397-08002B2CF9AE}" pid="10" name="MediaServiceImageTags">
    <vt:lpwstr/>
  </property>
  <property fmtid="{D5CDD505-2E9C-101B-9397-08002B2CF9AE}" pid="11" name="TaxKeyword">
    <vt:lpwstr/>
  </property>
  <property fmtid="{D5CDD505-2E9C-101B-9397-08002B2CF9AE}" pid="12" name="_dlc_DocIdItemGuid">
    <vt:lpwstr>0b9dd750-543a-4b5a-b7c5-15d437598e16</vt:lpwstr>
  </property>
</Properties>
</file>